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80" activeTab="0"/>
  </bookViews>
  <sheets>
    <sheet name="Uzasadnienie" sheetId="1" r:id="rId1"/>
  </sheets>
  <definedNames>
    <definedName name="_xlfn.IFERROR" hidden="1">#NAME?</definedName>
    <definedName name="_xlnm.Print_Titles" localSheetId="0">'Uzasadnienie'!$11:$11</definedName>
  </definedNames>
  <calcPr fullCalcOnLoad="1"/>
</workbook>
</file>

<file path=xl/sharedStrings.xml><?xml version="1.0" encoding="utf-8"?>
<sst xmlns="http://schemas.openxmlformats.org/spreadsheetml/2006/main" count="373" uniqueCount="281">
  <si>
    <t>UZASADNIENIE</t>
  </si>
  <si>
    <t>1. Przedmiot regulacji</t>
  </si>
  <si>
    <t>2. Omówienie podstawy prawnej</t>
  </si>
  <si>
    <t>3. Konsultacje wymagane przepisami prawa (łącznie z przepisami wewnętrznymi)</t>
  </si>
  <si>
    <t xml:space="preserve">Zgodnie z istniejącym stanem prawnym nie ma konieczności skierowania projektu uchwały do konsultacji.  </t>
  </si>
  <si>
    <t>Lp.</t>
  </si>
  <si>
    <t>Treść</t>
  </si>
  <si>
    <t>Plan przed zmianą</t>
  </si>
  <si>
    <t>Zwiększenia</t>
  </si>
  <si>
    <t>Zmniejszenia</t>
  </si>
  <si>
    <t>Przeniesienia między zadaniami  w ramach tej samej klasyfikacji budżetowej</t>
  </si>
  <si>
    <t>Plan po zmianach</t>
  </si>
  <si>
    <t>I.</t>
  </si>
  <si>
    <t>Dochody</t>
  </si>
  <si>
    <t>OGÓŁEM</t>
  </si>
  <si>
    <t>Transport i łączność</t>
  </si>
  <si>
    <t xml:space="preserve">Różne rozliczenia </t>
  </si>
  <si>
    <t>Pomoc społeczna</t>
  </si>
  <si>
    <t>II.</t>
  </si>
  <si>
    <t>Wydatki</t>
  </si>
  <si>
    <t>5. Ocena skutków regulacji:</t>
  </si>
  <si>
    <t>Zmiany w treści uchwały:</t>
  </si>
  <si>
    <t>1.</t>
  </si>
  <si>
    <t>§ 1 ust. 1 dotyczący dochodów budżetowych</t>
  </si>
  <si>
    <t>2.</t>
  </si>
  <si>
    <t>§ 1 ust. 1 pkt 1 dotyczący dochodów bieżących</t>
  </si>
  <si>
    <t>3.</t>
  </si>
  <si>
    <t>4.</t>
  </si>
  <si>
    <t>§ 2 ust.1 dotyczący wydatków budżetowych</t>
  </si>
  <si>
    <t>5.</t>
  </si>
  <si>
    <t>§ 2 ust.1 pkt 1 dotyczący wydatków bieżących</t>
  </si>
  <si>
    <t>6.</t>
  </si>
  <si>
    <t>Zmiany załączników do uchwały budżetowej:</t>
  </si>
  <si>
    <t>III.</t>
  </si>
  <si>
    <t xml:space="preserve">             </t>
  </si>
  <si>
    <t>1)</t>
  </si>
  <si>
    <t>2)</t>
  </si>
  <si>
    <t>§ 12 pkt 1 dotyczący dochodów gromadzonych na wydzielonych rachunkach przez jednostki budżetowe prowadzące działalność określoną w ustawie Prawo oświatowe</t>
  </si>
  <si>
    <t>§ 12 pkt 2 dotyczący wydatków finansowanych dochodami gromadzonymi na wydzielonych rachunkach przez jednostki budżetowe prowadzące działalność określoną w ustawie Prawo oświatowe</t>
  </si>
  <si>
    <t>Oświata i wychowanie</t>
  </si>
  <si>
    <t>Drogi publiczne wojewódzkie</t>
  </si>
  <si>
    <t>Lokalny transport zbiorowy</t>
  </si>
  <si>
    <t>7.</t>
  </si>
  <si>
    <t>§ 7 ust. 1 dotyczący dotacji udzielanych z budżetu województwa</t>
  </si>
  <si>
    <t>§ 7 ust. 1 pkt 2 dotyczący dotacji udzielanych z budżetu województwa jednostkom spoza sektora finansów publicznych</t>
  </si>
  <si>
    <t>8.</t>
  </si>
  <si>
    <t>Art. 211, 212, 214, 215, 217, 219 ust. 3, art. 222 ust. 1, 2 i 3, art. 235-237 i 258 ust. 1 pkt 1, 4 i ust. 3 ustawy z dnia 27 sierpnia 2009 r. o finansach publicznych określają zakres i wymogi, które musi spełniać uchwała budżetowa jednostki samorządu terytorialnego.</t>
  </si>
  <si>
    <t>Krajowe pasażerskie przewozy kolejowe</t>
  </si>
  <si>
    <t>9.</t>
  </si>
  <si>
    <t>Uchwała dotyczy zmiany budżetu Województwa Kujawsko-Pomorskiego na rok 2023, przyjętego uchwałą Nr LII/701/23 Sejmiku Województwa Kujawsko-Pomorskiego z dnia 19 grudnia 2022 r., zmienioną uchwałą Nr 4/95/23 Zarządu Województwa Kujawsko-Pomorskiego z dnia 25 stycznia 2023 r.</t>
  </si>
  <si>
    <t>4. Uzasadnienie merytoryczne - uzasadnienie do zmian w uchwale budżetowej na 2023 rok</t>
  </si>
  <si>
    <t>Wynik budżetowy i finansowy na 2023 rok</t>
  </si>
  <si>
    <t>Załącznik nr 15 "Dochody gromadzone na wydzielonych rachunkach oraz wydatki nimi finansowane. Plan na 2023 rok".</t>
  </si>
  <si>
    <t>Załącznik nr 1 "Dochody budżetu Województwa Kujawsko-Pomorskiego wg źródeł pochodzenia. Plan na 2023 rok";</t>
  </si>
  <si>
    <t>Załącznik nr 2 "Dochody budżetu Województwa Kujawsko-Pomorskiego wg klasyfikacji budżetowej. Plan na 2023 rok";</t>
  </si>
  <si>
    <t>Załącznik nr 3 "Wydatki budżetu Województwa Kujawsko-Pomorskiego wg grup wydatków. Plan na 2023 rok";</t>
  </si>
  <si>
    <t>Załącznik nr 4 "Wydatki budżetu Województwa Kujawsko-Pomorskiego wg klasyfikacji budżetowej. Plan na 2023 rok";</t>
  </si>
  <si>
    <t>Załącznik nr 5 "Wynik budżetowy i finansowy. Plan na 2023 rok";</t>
  </si>
  <si>
    <t>Załącznik nr 10 "Dotacje udzielane z budżetu Województwa Kujawsko-Pomorskiego. Plan na 2023 rok";</t>
  </si>
  <si>
    <t>Regionalne Programy Operacyjne 2014-2020 finansowane z udziałem środków Europejskiego Funduszu Rozwoju Regionalnego</t>
  </si>
  <si>
    <t>Dokonuje się zmian w planowanych dochodach z tytułu dotacji celowych z budżetu państwa (budżet środków europejskich) przeznaczonych na projekty przewidziane do realizacji w ramach Regionalnego Programu Operacyjnego Województwa Kujawsko-Pomorskiego 2014-2020, poprzez:</t>
  </si>
  <si>
    <t>Regionalne Programy Operacyjne 2014-2020 finansowane z udziałem środków Europejskiego Funduszu Społecznego</t>
  </si>
  <si>
    <t>Pozostała działalność</t>
  </si>
  <si>
    <t>Ogrody botaniczne i zoologiczne oraz naturalne obszary i obiekty chronionej przyrody</t>
  </si>
  <si>
    <t xml:space="preserve">Parki krajobrazowe </t>
  </si>
  <si>
    <t>Infrastruktura kolejowa</t>
  </si>
  <si>
    <t>Ochrona zdrowia</t>
  </si>
  <si>
    <t>Szpitale ogólne</t>
  </si>
  <si>
    <t>Zwiększa się wydatki:</t>
  </si>
  <si>
    <t>Parki krajobrazowe</t>
  </si>
  <si>
    <t xml:space="preserve">Kultura fizyczna </t>
  </si>
  <si>
    <t>Zadania w zakresie kultury fizycznej</t>
  </si>
  <si>
    <t>Kultura i ochrona dziedzictwa narodowego</t>
  </si>
  <si>
    <t>Rodzina</t>
  </si>
  <si>
    <t>85595</t>
  </si>
  <si>
    <t>Gospodarka komunalna i ochrona środowiska</t>
  </si>
  <si>
    <t>90026</t>
  </si>
  <si>
    <t>Pozostałe działania związane z gospodarką odpadami</t>
  </si>
  <si>
    <t>Gospodarka mieszkaniowa</t>
  </si>
  <si>
    <t>Gospodarka gruntami i nieruchomościami</t>
  </si>
  <si>
    <t>Pozostałe zadania w zakresie polityki społecznej</t>
  </si>
  <si>
    <t>Informatyka</t>
  </si>
  <si>
    <t>Wprowadza się zmiany w projektach realizowanych w ramach RPO WK-P 2014-2020:</t>
  </si>
  <si>
    <t>1. Działania 2.1 Wysoka dostępność i jakość e-usług publicznych:</t>
  </si>
  <si>
    <t xml:space="preserve">        a) w zakresie wydatków bieżących:</t>
  </si>
  <si>
    <r>
      <t xml:space="preserve">    3) projekt pn. </t>
    </r>
    <r>
      <rPr>
        <i/>
        <sz val="10"/>
        <rFont val="Times New Roman"/>
        <family val="1"/>
      </rPr>
      <t>"Infostrada Kujaw i Pomorza 2.0":</t>
    </r>
  </si>
  <si>
    <t>Szkolnictwo wyższe i nauka</t>
  </si>
  <si>
    <t>Działalność dydaktyczna i badawcza</t>
  </si>
  <si>
    <t>Edukacyjna opieka wychowawcza</t>
  </si>
  <si>
    <t>Teatry</t>
  </si>
  <si>
    <t>Domy i ośrodki kultury, świetlice i kluby</t>
  </si>
  <si>
    <t xml:space="preserve">Określa się dotacje: </t>
  </si>
  <si>
    <t>Biblioteki</t>
  </si>
  <si>
    <t>Muzea</t>
  </si>
  <si>
    <t>Ochrona zabytków i opieka nad zabytkami</t>
  </si>
  <si>
    <r>
      <t xml:space="preserve">Zwiększa się o kwotę 61.428 zł wydatki zaplanowane na zadanie własne pn. </t>
    </r>
    <r>
      <rPr>
        <i/>
        <sz val="10"/>
        <rFont val="Times New Roman"/>
        <family val="1"/>
      </rPr>
      <t xml:space="preserve">"Fundusz Świadczeń Socjalnych nauczycieli emerytów i rencistów" </t>
    </r>
    <r>
      <rPr>
        <sz val="10"/>
        <rFont val="Times New Roman"/>
        <family val="1"/>
      </rPr>
      <t xml:space="preserve">w celu zabezpieczenia środków na odpis wynoszący zgodnie z art. 53 ust. 2 ustawy z dnia 26 stycznia 1982 r. Karta Nauczyciela równowartość 5 % pobieranych emerytur i rent przez byłych nauczycieli, dla których szkoły prowadzone przez Samorząd Województwa były ostatnim miejscem zatrudnienia. </t>
    </r>
  </si>
  <si>
    <r>
      <t xml:space="preserve">Zwiększa się o kwotę 11.238 zł wydatki zaplanowane na zadanie własne pn. </t>
    </r>
    <r>
      <rPr>
        <i/>
        <sz val="10"/>
        <rFont val="Times New Roman"/>
        <family val="1"/>
      </rPr>
      <t xml:space="preserve">"Fundusz Świadczeń Socjalnych nauczycieli emerytów i rencistów" </t>
    </r>
    <r>
      <rPr>
        <sz val="10"/>
        <rFont val="Times New Roman"/>
        <family val="1"/>
      </rPr>
      <t xml:space="preserve">w celu zabezpieczenia środków na odpis wynoszący zgodnie z art. 53 ust. 2 ustawy z dnia 26 stycznia 1982 r. Karta Nauczyciela równowartość 5 % pobieranych emerytur i rent przez byłych nauczycieli, dla których szkoły prowadzone przez Samorząd Województwa były ostatnim miejscem zatrudnienia. </t>
    </r>
  </si>
  <si>
    <t>Zwiększa się wydatki na projekty realizowane przez Regionalny Ośrodek Polityki Społecznej w Toruniu:</t>
  </si>
  <si>
    <r>
      <t xml:space="preserve"> - o kwotę 3.021.123 zł na projekt pn. </t>
    </r>
    <r>
      <rPr>
        <i/>
        <sz val="10"/>
        <rFont val="Times New Roman"/>
        <family val="1"/>
      </rPr>
      <t xml:space="preserve">"Kujawsko-Pomorska Teleopieka" </t>
    </r>
    <r>
      <rPr>
        <sz val="10"/>
        <rFont val="Times New Roman"/>
        <family val="1"/>
      </rPr>
      <t>realizowany w ramach RPO WK-P 2014-2020, Poddziałania 9.3.2 w związku
   z przeniesieniem z roku 2022 części niewydatkowanych środków na skutek przedłużającej się procedury wyłonienia wykonawcy na usługi 
   społeczne w środowisku lokalnym. Nie zmienia się ogólna wartość projektu;</t>
    </r>
  </si>
  <si>
    <r>
      <t>Określa się wydatki finansowane z Państwowego Funduszu Rehabilitacji Osób Niepełnosprawnych w kwocie 3.566.128 zł na zadanie pn.</t>
    </r>
    <r>
      <rPr>
        <i/>
        <sz val="10"/>
        <rFont val="Times New Roman"/>
        <family val="1"/>
      </rPr>
      <t xml:space="preserve"> "Pomoc obywatelom Ukrainy z niepełnosprawnością"</t>
    </r>
    <r>
      <rPr>
        <sz val="10"/>
        <rFont val="Times New Roman"/>
        <family val="1"/>
      </rPr>
      <t xml:space="preserve"> przewidziane do realizacji przez Regionalny Ośrodek Polityki Społecznej w Toruniu, w związku z przyznaniem przez PFRON dodatkowego wsparcia dla osób niepełnosprawnych w ramach Modułu II programu "Pomoc obywatelom Ukrainy z niepełnosprawnością". </t>
    </r>
  </si>
  <si>
    <t>Dokonuje się przeniesienia planowanych wydatków między podziałkami klasyfikacji budżetowej w kwocie 41 zł w bieżącym utrzymaniu Krajeńskiego Parku Krajobrazowego w celu zabezpieczenia środków na wypłatę dodatkowego wynagrodzenia rocznego uprawnionym pracownikom.</t>
  </si>
  <si>
    <t xml:space="preserve"> - zwiększenie wydatków o kwotę 7.073 zł na bieżące utrzymanie z przeznaczeniem na zapłatę podatku od nieruchomości za budynek i grunt siedziby 
   Parku w Tucholi przy ul. Podgórna 1 oraz na zakup materiałów i wyposażenia;</t>
  </si>
  <si>
    <t>Zwiększa dochody własne województwa o kwotę 7.073 zł w związku z uzyskaniem wpływów przez Tucholski Park Krajobrazowy z Agencji Restrukturyzacji i Modernizacji Rolnictwa z tytułu płatności w ramach systemów wsparcia bezpośredniego (2.713,81 zł), płatności dla obszarów z ograniczeniami naturalnymi lub innymi szczególnymi ograniczeniami ONW (754,74 zł) oraz płatności rolno-środowiskowo-klimatycznej (3.603,74 zł).</t>
  </si>
  <si>
    <r>
      <t xml:space="preserve"> - określenie wydatków w kwocie 150.000 zł na jednoroczne zadanie inwestycyjne pn.</t>
    </r>
    <r>
      <rPr>
        <i/>
        <sz val="10"/>
        <rFont val="Times New Roman"/>
        <family val="1"/>
      </rPr>
      <t xml:space="preserve"> "Zakup samochodu terenowego" </t>
    </r>
    <r>
      <rPr>
        <sz val="10"/>
        <rFont val="Times New Roman"/>
        <family val="1"/>
      </rPr>
      <t>w związku z uznaniem przez 
   ubezpieczyciela nieopłacalności naprawy auta, które uległo wypadkowi i orzeczeniem szkody całkowitej.</t>
    </r>
  </si>
  <si>
    <t>Określa się planowane dochody z tytułu środków z Funduszu rozwoju przewozów autobusowych w kwocie 16.603.209 zł w związku z:</t>
  </si>
  <si>
    <t xml:space="preserve"> - umową zawartą pomiędzy Województwem a Wojewodą Kujawsko-Pomorskim o dopłatę ze środków Funduszu na okres od 1 stycznia do 
   31 grudnia 2023 r. do realizacji zadań dotyczących zapewnienia funkcjonowania publicznego transportu zbiorowego w zakresie przewozów 
   autobusowych o charakterze użyteczności publicznej (15.944.617,24 zł);</t>
  </si>
  <si>
    <t xml:space="preserve"> - wpływem środków na sfinansowanie przewozów zrealizowanych w grudniu 2022 r. zgodnie z umową o dopłatę ze środków Funduszu zawartą 
   pomiędzy Województwem a Wojewodą Kujawsko-Pomorskim w 2022 r. (658.591,23 zł).</t>
  </si>
  <si>
    <r>
      <t>W ramach zadania pn.</t>
    </r>
    <r>
      <rPr>
        <i/>
        <sz val="10"/>
        <rFont val="Times New Roman"/>
        <family val="1"/>
      </rPr>
      <t xml:space="preserve"> "Zapewnienie funkcjonowania publicznego transportu zbiorowego w zakresie przewozów autobusowych o charakterze użyteczności publicznej" </t>
    </r>
    <r>
      <rPr>
        <sz val="10"/>
        <rFont val="Times New Roman"/>
        <family val="1"/>
      </rPr>
      <t>określa się wydatki w kwocie 16.603.209 zł przewidziane do sfinansowania ze środków Funduszu rozwoju przewozów autobusowych o charakterze użyteczności publicznej. Zmiana wynika z:</t>
    </r>
  </si>
  <si>
    <t xml:space="preserve"> - umowy zawartej pomiędzy Województwem a Wojewodą Kujawsko-Pomorskim o dopłatę ze środków Funduszu na okres od 1 stycznia do 
   31 grudnia 2023 r. do realizacji zadań dotyczących zapewnienia funkcjonowania publicznego transportu zbiorowego w zakresie przewozów 
   autobusowych o charakterze użyteczności publicznej (15.944.617,24 zł);</t>
  </si>
  <si>
    <t xml:space="preserve"> - wpływu środków na sfinansowanie przewozów zrealizowanych w grudniu 2022 r. zgodnie z umową o dopłatę ze środków Funduszu zawartą 
   pomiędzy Województwem a Wojewodą Kujawsko-Pomorskim w 2022 r. (658.591,23 zł).</t>
  </si>
  <si>
    <r>
      <t xml:space="preserve">Określa się wydatki w kwocie 200.000 zł na jednoroczne zadanie inwestycyjne pn. </t>
    </r>
    <r>
      <rPr>
        <i/>
        <sz val="10"/>
        <rFont val="Times New Roman"/>
        <family val="1"/>
      </rPr>
      <t xml:space="preserve">"Budowa wiaduktów i przystanków kolejowych w bydgosko-toruńskim obszarze metropolitalnym-uzyskanie certyfikatów zgodności dla podsystemów i składników interoperacyjności WE w kolejnictwie". </t>
    </r>
    <r>
      <rPr>
        <sz val="10"/>
        <rFont val="Times New Roman"/>
        <family val="1"/>
      </rPr>
      <t>W ramach zadania pokryte zostaną koszty wykonania robót budowlanych dostosowujących przystanek osobowy Bydgoszcz-Błonie do potrzeb osób niepełnosprawnych oraz koszty czynności związanych w wystawieniem  certyfikatu zgodności WE i uzyskaniem świadectwa dopuszczenie do eksploatacji.</t>
    </r>
  </si>
  <si>
    <t>050</t>
  </si>
  <si>
    <t>Rybołówstwo i rybactwo</t>
  </si>
  <si>
    <t>05095</t>
  </si>
  <si>
    <r>
      <t xml:space="preserve">Dokonuje się przeniesienia planowanych wydatków między podziałkami klasyfikacji budżetowej w kwocie 1.133,64 zł w zadaniu zleconym z zakresu administracji rządowej finansowanym z dotacji celowej z budżetu państwa pn. </t>
    </r>
    <r>
      <rPr>
        <i/>
        <sz val="10"/>
        <rFont val="Times New Roman"/>
        <family val="1"/>
      </rPr>
      <t>"Rybactwo śródlądowe"</t>
    </r>
    <r>
      <rPr>
        <sz val="10"/>
        <rFont val="Times New Roman"/>
        <family val="1"/>
      </rPr>
      <t xml:space="preserve"> w celu zabezpieczenia środków na wypłatę dodatkowego wynagrodzenia rocznego pracownikom zaangażowanym w realizację zadania.</t>
    </r>
  </si>
  <si>
    <t xml:space="preserve">Określa się dotację w kwocie 1.000.000 zł dla Uniwersytetu Mikołaja Kopernika w Toruniu z przeznaczeniem na wsparcie działalności w obszarze badań naukowych i rozwoju młodej kadry naukowej w czasie Roku Kopernikańskiego. </t>
  </si>
  <si>
    <r>
      <t>Zwiększa się o kwotę 166.000 zł wydatki zaplanowane na zadanie własne pn</t>
    </r>
    <r>
      <rPr>
        <i/>
        <sz val="10"/>
        <rFont val="Times New Roman"/>
        <family val="1"/>
      </rPr>
      <t>. "Stypendia sportowe"</t>
    </r>
    <r>
      <rPr>
        <sz val="10"/>
        <rFont val="Times New Roman"/>
        <family val="1"/>
      </rPr>
      <t xml:space="preserve"> w celu zabezpieczenia środków na przyznanie dotacji klubom na stypendia dla wszystkich zawodników, którzy spełnili kryteria określone w zasadach naboru wniosków w konkursie dotacyjnym nr 1/2023. </t>
    </r>
  </si>
  <si>
    <t>Zwiększa się wydatki na projekty realizowane w ramach RPO WK-P 2014-2020:</t>
  </si>
  <si>
    <r>
      <t>1) o kwotę 5.136.600 zł na projekt pn.</t>
    </r>
    <r>
      <rPr>
        <i/>
        <sz val="10"/>
        <rFont val="Times New Roman"/>
        <family val="1"/>
      </rPr>
      <t xml:space="preserve"> "Doposażenie szpitali w województwie kujawsko-pomorskim związane z zapobieganiem, przeciwdziałaniem
     i zwalczaniem COVID-19"</t>
    </r>
    <r>
      <rPr>
        <sz val="10"/>
        <rFont val="Times New Roman"/>
        <family val="1"/>
      </rPr>
      <t xml:space="preserve"> realizowany przez Urząd Marszałkowski w ramach Poddziałania 6.1.1;</t>
    </r>
  </si>
  <si>
    <t>Krajowe pasażerskie przewozy autobusowe</t>
  </si>
  <si>
    <r>
      <t xml:space="preserve">Określa się wydatki w kwocie 176.153 zł na zadanie własne pn. </t>
    </r>
    <r>
      <rPr>
        <i/>
        <sz val="10"/>
        <rFont val="Times New Roman"/>
        <family val="1"/>
      </rPr>
      <t>"Zwrot dotacji - zadania zlecone"</t>
    </r>
    <r>
      <rPr>
        <sz val="10"/>
        <rFont val="Times New Roman"/>
        <family val="1"/>
      </rPr>
      <t xml:space="preserve"> z przeznaczeniem na zwrot do budżetu państwa dotacji  wykorzystanych niezgodnie z przeznaczeniem, pobranych nienależnie lub w nadmiernej wysokości przez przewoźnika w latach 2012-2014 z tytułu dopłat do ustawowych ulg przy sprzedaży biletów w regularnym przewozie osób w krajowym transporcie drogowym.</t>
    </r>
  </si>
  <si>
    <t>Szkoły policealne</t>
  </si>
  <si>
    <r>
      <t xml:space="preserve"> - o kwotę 159.276 zł na zadanie pn. </t>
    </r>
    <r>
      <rPr>
        <i/>
        <sz val="10"/>
        <rFont val="Times New Roman"/>
        <family val="1"/>
      </rPr>
      <t xml:space="preserve">"Medyczno-Społeczne Centrum Kształcenia Zawodowego i Ustawicznego w Toruniu - remont budynku 
   Centrum"; </t>
    </r>
  </si>
  <si>
    <r>
      <t xml:space="preserve"> - o kwotę 15.364 zł na zadanie pn. </t>
    </r>
    <r>
      <rPr>
        <i/>
        <sz val="10"/>
        <rFont val="Times New Roman"/>
        <family val="1"/>
      </rPr>
      <t>"Medyczno-Społeczne Centrum Kształcenia Zawodowego i Ustawicznego w Toruniu - remont budynku 
   gospodarczego";</t>
    </r>
  </si>
  <si>
    <t>tj. do kwot wynikających ze zaktualizowanego kosztorysu inwestorskiego.</t>
  </si>
  <si>
    <r>
      <t xml:space="preserve">Zwiększa się o kwotę 600.000 zł wydatki zaplanowane na zadanie własne pn. </t>
    </r>
    <r>
      <rPr>
        <i/>
        <sz val="10"/>
        <rFont val="Times New Roman"/>
        <family val="1"/>
      </rPr>
      <t>"Ochrona i zachowanie materialnego dziedzictwa kulturowego regionu"</t>
    </r>
    <r>
      <rPr>
        <sz val="10"/>
        <rFont val="Times New Roman"/>
        <family val="1"/>
      </rPr>
      <t xml:space="preserve"> w celu zabezpieczenia środków na udzielenie dotacji na przeprowadzenie prac konserwatorskich i restauratorskich.</t>
    </r>
  </si>
  <si>
    <t>Promocja jednostek samorządu terytorialnego</t>
  </si>
  <si>
    <t>Dokonuje się zmian w  projektach realizowanych w ramach RPO WK-P 2014-2020, Podziałania 1.5.2, tj.:</t>
  </si>
  <si>
    <t>Administracja publiczna</t>
  </si>
  <si>
    <r>
      <t xml:space="preserve">Zwiększa się o kwotę 1.345.000 zł wydatki zaplanowane na zadanie własne pn. </t>
    </r>
    <r>
      <rPr>
        <i/>
        <sz val="10"/>
        <rFont val="Times New Roman"/>
        <family val="1"/>
      </rPr>
      <t xml:space="preserve">"Promocja Województwa" </t>
    </r>
    <r>
      <rPr>
        <sz val="10"/>
        <rFont val="Times New Roman"/>
        <family val="1"/>
      </rPr>
      <t>w celu zabezpieczenia środków na realizację polityki promocyjnej Województwa Kujawsko-Pomorskiego.</t>
    </r>
  </si>
  <si>
    <r>
      <t xml:space="preserve">2) projekt pn. </t>
    </r>
    <r>
      <rPr>
        <i/>
        <sz val="10"/>
        <rFont val="Times New Roman"/>
        <family val="1"/>
      </rPr>
      <t>"Kujawy + Pomorze - promocja potencjału gospodarczego regionu - edycja II":</t>
    </r>
  </si>
  <si>
    <t xml:space="preserve">   - przeniesienie planowanych wydatków między podziałkami klasyfikacji budżetowej w kwocie 1.119.103 zł w celu dostosowania planu wydatków 
     do zaktualizowanego wniosku o dofinansowanie;</t>
  </si>
  <si>
    <t>Placówki kształcenia ustawicznego i centra kształcenia zawodowego</t>
  </si>
  <si>
    <t>Handel</t>
  </si>
  <si>
    <t>Promocja eksportu</t>
  </si>
  <si>
    <t>Specjalne ośrodki szkolno-wychowawcze</t>
  </si>
  <si>
    <t>Określa się dotację inwestycyjną dla Kujawsko-Pomorskiego Teatru Muzycznego w Toruniu w kwocie 1.046.331 zł z przeznaczeniem na zakup wyposażenia do siedziby Teatru w budynku Pałacu Dąmbskich w Toruniu - kryształowych żyrandoli i kryształowych luster do Sali Złotej oraz konsolety dźwiękowej do obsługi nagłośnienia sceny letniej i zestawu głośników do sali teatralnej.</t>
  </si>
  <si>
    <r>
      <t xml:space="preserve">Dokonuje się przeniesienia planowanych wydatków między podziałkami klasyfikacji budżetowej w kwocie 782 zł w zadaniu własnym pn. </t>
    </r>
    <r>
      <rPr>
        <i/>
        <sz val="10"/>
        <rFont val="Times New Roman"/>
        <family val="1"/>
      </rPr>
      <t xml:space="preserve">"Opłata recyklingowa od nabywającego torbę na zakupy z tworzywa sztucznego" </t>
    </r>
    <r>
      <rPr>
        <sz val="10"/>
        <rFont val="Times New Roman"/>
        <family val="1"/>
      </rPr>
      <t>w celu zabezpieczenia środków na wypłatę dodatkowego wynagrodzenia rocznego uprawnionym pracownikom.</t>
    </r>
  </si>
  <si>
    <t>W celu dostosowania planu wydatków do wielkości prognozowanego współfinansowania krajowego dla projektów przewidzianych do realizacji przez beneficjentów w 2023 r. w ramach rozstrzygniętych konkursów RPO WK-P 2014-2020 zmniejsza się o kwotę 727.073 zł wydatki inwestycyjne zaplanowane na Poddziałanie 6.1.1 Inwestycje w infrastrukturę zdrowotną.</t>
  </si>
  <si>
    <r>
      <t>2) o kwotę 7.740.870 zł na projekt pn.</t>
    </r>
    <r>
      <rPr>
        <i/>
        <sz val="10"/>
        <rFont val="Times New Roman"/>
        <family val="1"/>
      </rPr>
      <t xml:space="preserve"> "Doposażenie szpitali w województwie kujawsko-pomorskim w związku z zapobieganiem, 
    przeciwdziałaniem i zwalczaniem COVID-19 - etap II"</t>
    </r>
    <r>
      <rPr>
        <sz val="10"/>
        <rFont val="Times New Roman"/>
        <family val="1"/>
      </rPr>
      <t xml:space="preserve"> realizowany przez Regionalny Ośrodek Polityki Społecznej w Toruniu w ramach 
    Poddziałania 6.1.1;</t>
    </r>
  </si>
  <si>
    <t xml:space="preserve">   Ogólna wartość projektów się nie zmienia.</t>
  </si>
  <si>
    <t xml:space="preserve">        b) w zakresie wydatków inwestycyjnych:</t>
  </si>
  <si>
    <t xml:space="preserve">            - przeniesienie planowanych wydatków między podziałkami klasyfikacji budżetowej w kwocie 223.617 zł w związku z urealnieniem wydatków 
              na zarządzanie projektem;</t>
  </si>
  <si>
    <r>
      <t xml:space="preserve">2. Działania 2.2 Cyfrowa dostępność i użyteczność informacji sektora publicznego oraz zasobów nauki - projekt pn. </t>
    </r>
    <r>
      <rPr>
        <i/>
        <sz val="10"/>
        <rFont val="Times New Roman"/>
        <family val="1"/>
      </rPr>
      <t>"Kultura w zasięgu 2.0":</t>
    </r>
  </si>
  <si>
    <r>
      <t xml:space="preserve">Zwiększa się o kwotę 102.721 zł wydatki zaplanowane na wieloletnie zadanie pn. </t>
    </r>
    <r>
      <rPr>
        <i/>
        <sz val="10"/>
        <rFont val="Times New Roman"/>
        <family val="1"/>
      </rPr>
      <t>"Kultura w zasięgu 2.0 - wkład własny wojewódzkich jednostek organizacyjnych"</t>
    </r>
    <r>
      <rPr>
        <sz val="10"/>
        <rFont val="Times New Roman"/>
        <family val="1"/>
      </rPr>
      <t xml:space="preserve"> w związku z przeniesieniem na rok 2023 części środków niewydatkowanych w 2022 r. na zakup usług digitalizacji oraz zakup i wdrożenie systemów informatycznych. Ogólna wartość zadania się nie zmienia.</t>
    </r>
  </si>
  <si>
    <t>010</t>
  </si>
  <si>
    <t>Rolnictwo i łowiectwo</t>
  </si>
  <si>
    <t>01041</t>
  </si>
  <si>
    <t>Program Rozwoju Obszarów Wiejskich</t>
  </si>
  <si>
    <r>
      <t>Dokonuje się przeniesienia planowanych wydatków między podziałkami klasyfikacji budżetowej w kwocie 18.000 zł w zadaniu realizowanym na podstawie porozumienia z Wojewodą Kujawsko-Pomorskim pn.</t>
    </r>
    <r>
      <rPr>
        <i/>
        <sz val="10"/>
        <rFont val="Times New Roman"/>
        <family val="1"/>
      </rPr>
      <t xml:space="preserve"> "Pomoc Techniczna PROW 2014-2020" </t>
    </r>
    <r>
      <rPr>
        <sz val="10"/>
        <rFont val="Times New Roman"/>
        <family val="1"/>
      </rPr>
      <t>w Schemacie I - Wzmocnienie systemu wdrażania Programu w celu zabezpieczenia środków na wypłatę dodatkowego wynagrodzenia rocznego pracownikom zaangażowanym w realizację zadania.</t>
    </r>
  </si>
  <si>
    <t>Urzędy marszałkowskie</t>
  </si>
  <si>
    <t xml:space="preserve">            - przeniesienie planowanych wydatków między podziałkami klasyfikacji budżetowej w kwocie 814.206 zł poprzez zmniejszenie dotacji dla 
              partnerów przy jednoczesnym zwiększeniu wydatków Lidera w celu zabezpieczenia środków na automatyzację procesów programu ERGO;</t>
  </si>
  <si>
    <t xml:space="preserve">       Zwiększa się ogólna wartość projektu w związku ze zwiększeniem wkładu własnego województwa na realizację zadań inwestycyjnych.</t>
  </si>
  <si>
    <t xml:space="preserve">    a) w zakresie wydatków bieżących - przeniesienie planowanych wydatków między podziałkami klasyfikacji budżetowej w kwocie 89.446 zł w celu 
        dostosowania planu wydatków do bieżących potrzeb oraz zwiększenie wydatków o kwotę 130.708 zł w związku z przeniesieniem na rok 2023
        środków niewydatkowanych na zarządzanie projektem w roku 2022;</t>
  </si>
  <si>
    <t xml:space="preserve">    b) w zakresie wydatków inwestycyjnych - przeniesienie planowanych wydatków między podziałkami klasyfikacji budżetowej w kwocie 265.603 zł
        oraz zmniejszenie wydatków o kwotę 108.666 zł w związku z urealnieniem dotacji dla partnerów o część podatku VAT. Zmniejsza się ogólna 
        wartość projektu.</t>
  </si>
  <si>
    <t>Dokonuje się przeniesienia wydatków między podziałkami klasyfikacji budżetowej w kwocie 445.000 zł w bieżącym utrzymaniu Urzędu Marszałkowskiego w celu zabezpieczenia środków na wypłatę dodatkowego wynagrodzenia rocznego uprawnionym pracownikom.</t>
  </si>
  <si>
    <r>
      <t xml:space="preserve">1) projekt pn. </t>
    </r>
    <r>
      <rPr>
        <i/>
        <sz val="10"/>
        <rFont val="Times New Roman"/>
        <family val="1"/>
      </rPr>
      <t>"Wsparcie umiędzynarodowienia kujawsko-pomorskich MŚP oraz promocja potencjału gospodarczego regionu"</t>
    </r>
    <r>
      <rPr>
        <sz val="10"/>
        <rFont val="Times New Roman"/>
        <family val="1"/>
      </rPr>
      <t xml:space="preserve"> - zwiększenie  
    wydatków o kwotę 865.470 zł. Zmiana wynika z przeniesienia na rok 2023 środków niewydatkowanych w roku 2022 na zagraniczne misje 
    gospodarcze oraz na zarządzanie projektem. Ogólna wartość projektu się nie zmienia;</t>
    </r>
  </si>
  <si>
    <t>Zwiększa się wydatki na zadania wieloletnie realizowane przez Urząd Marszałkowski w Toruniu:</t>
  </si>
  <si>
    <r>
      <t xml:space="preserve">Zwiększa się o kwotę 1.680.706 zł wydatki inwestycyjne zaplanowane na projekt pn. </t>
    </r>
    <r>
      <rPr>
        <i/>
        <sz val="10"/>
        <rFont val="Times New Roman"/>
        <family val="1"/>
      </rPr>
      <t>"Kwalifikacyjne Kursy Zawodowe twoją zawodową szansą - nowe formy praktycznej nauki zawodu w Kujawsko-Pomorskim Centrum Kształcenia Zawodowego w Bydgoszczy"</t>
    </r>
    <r>
      <rPr>
        <sz val="10"/>
        <rFont val="Times New Roman"/>
        <family val="1"/>
      </rPr>
      <t xml:space="preserve"> realizowany w ramach RPO WK-P 2014-2020, Poddziałania 6.3.2 w związku z przeniesieniem z roku 2022 oszczędności wynikających z niższych kosztów robót budowlanych i zgodą Instytucji Zarządzającej na zakup dodatkowego wyposażenia do nowoutworzonych pracowni/warsztatów szkolnych. Nie zmienia się ogólna wartość projektu.</t>
    </r>
  </si>
  <si>
    <t>W celu dostosowania planu wydatków do wielkości prognozowanego współfinansowania krajowego dla projektów przewidzianych do realizacji przez beneficjentów w 2023 r. w ramach rozstrzygniętych konkursów RPO WK-P 2014-2020 zmniejsza się o kwotę 1.092.949 zł wydatki bieżące zaplanowane na Poddziałanie 9.3.2 Rozwój usług społecznych.</t>
  </si>
  <si>
    <r>
      <t xml:space="preserve">Zwiększa się o kwotę 3.463.891 zł wydatki zaplanowane na projekt pn. </t>
    </r>
    <r>
      <rPr>
        <i/>
        <sz val="10"/>
        <rFont val="Times New Roman"/>
        <family val="1"/>
      </rPr>
      <t xml:space="preserve">"Wsparcie osób starszych i kadry świadczącej usługi społeczne w zakresie przeciwdziałania rozprzestrzenianiu się COVID-19, łagodzenia jego skutków na terenie województwa kujawsko-pomorskiego" </t>
    </r>
    <r>
      <rPr>
        <sz val="10"/>
        <rFont val="Times New Roman"/>
        <family val="1"/>
      </rPr>
      <t xml:space="preserve">realizowany przez Regionalny Ośrodek Polityki Społecznej w Toruniu w ramach RPO WK-P 2014-2020, Poddziałania 9.3.2. Zmiana wynika z unieważnienia przez partnera projektu postępowania przetargowego na dostawę środków ochrony osobistej i konieczności przeniesienia niewydatkowanych środków w 2022 roku na rok 2023. Ogólna wartość projektu się nie zmienia. </t>
    </r>
  </si>
  <si>
    <t xml:space="preserve"> - w kwocie 4.800 zł dla Ośrodka Chopinowskiego w Szafarni z przeznaczeniem na pokrycie kosztów sporządzenia dokumentacji projektowej  
   planowanej budowy przydomowej oczyszczalni ścieków oraz badań geologicznych gruntu. Zakup urządzenia oraz instalację przydomowej 
   oczyszczalni sfinansuje gmina Radomin;</t>
  </si>
  <si>
    <r>
      <t xml:space="preserve"> - o kwotę 57.487 zł na projekt pn. </t>
    </r>
    <r>
      <rPr>
        <i/>
        <sz val="10"/>
        <rFont val="Times New Roman"/>
        <family val="1"/>
      </rPr>
      <t xml:space="preserve">"Kujawsko-Pomorskie - rozwój poprzez kulturę 2021" </t>
    </r>
    <r>
      <rPr>
        <sz val="10"/>
        <rFont val="Times New Roman"/>
        <family val="1"/>
      </rPr>
      <t>realizowany w ramach RPO WK-P, Działania 4.4
   Środki przeniesione zostają z roku 2022 w związku z niewydatkowaniem części środków na zarządzanie i promocję projektu. Zmniejsza się ogólna 
   wartość projektu w wyniku oszczędności powstałych po przeprowadzeniu badania ewaluacyjnego dotyczącego oddziaływania realizowanych 
   przedsięwzięć.</t>
    </r>
  </si>
  <si>
    <t>Wprowadza się następujące zmiany w planie finansowym Tucholskiego Parku Krajobrazowego:</t>
  </si>
  <si>
    <t>60013</t>
  </si>
  <si>
    <t>Zwiększa się dochody własne województwa:</t>
  </si>
  <si>
    <r>
      <t xml:space="preserve"> - o kwotę 25.238 zł na projekt pn. </t>
    </r>
    <r>
      <rPr>
        <i/>
        <sz val="10"/>
        <rFont val="Times New Roman"/>
        <family val="1"/>
      </rPr>
      <t xml:space="preserve">"Kultura w zasięgu 2.0" </t>
    </r>
    <r>
      <rPr>
        <sz val="10"/>
        <rFont val="Times New Roman"/>
        <family val="1"/>
      </rPr>
      <t>realizowany w ramach RPO WK-P 2014-2020, Działania 2.2 w związku z urealnieniem 
   dotacji od partnerów - publicznych i niepublicznych podmiotów prowadzących działalność kulturalną.</t>
    </r>
  </si>
  <si>
    <t xml:space="preserve">   1) na zadania bieżące w ramach:</t>
  </si>
  <si>
    <t>w kwocie</t>
  </si>
  <si>
    <r>
      <t xml:space="preserve">      -  pn. </t>
    </r>
    <r>
      <rPr>
        <i/>
        <sz val="10"/>
        <rFont val="Times New Roman"/>
        <family val="1"/>
      </rPr>
      <t>"Wsparcie opieki nad zabytkami województwa kujawsko-pomorskiego w 2022 roku"</t>
    </r>
  </si>
  <si>
    <r>
      <t xml:space="preserve">      -  pn. </t>
    </r>
    <r>
      <rPr>
        <i/>
        <sz val="10"/>
        <rFont val="Times New Roman"/>
        <family val="1"/>
      </rPr>
      <t>"Kujawsko-Pomorskie - rozwój poprzez kulturę 2019"</t>
    </r>
  </si>
  <si>
    <t>2. zwiększenie dochodów:</t>
  </si>
  <si>
    <t xml:space="preserve">      - Poddziałania 1.5.2 Wsparcie procesu umiędzynarodowienia przedsiębiorstw, na projekty:</t>
  </si>
  <si>
    <r>
      <t xml:space="preserve">        pn. </t>
    </r>
    <r>
      <rPr>
        <i/>
        <sz val="10"/>
        <rFont val="Times New Roman"/>
        <family val="1"/>
      </rPr>
      <t>"Kujawy + Pomorze - promocja potencjału gospodarczego regionu - edycja II"</t>
    </r>
  </si>
  <si>
    <t xml:space="preserve">o kwotę </t>
  </si>
  <si>
    <r>
      <t xml:space="preserve">       - Poddziałania 1.5.2 Wsparcie procesu umiędzynarodowienia przedsiębiorstw, na projekt 
         pn. "</t>
    </r>
    <r>
      <rPr>
        <i/>
        <sz val="10"/>
        <rFont val="Times New Roman"/>
        <family val="1"/>
      </rPr>
      <t>Przygotowanie i rozwój pakietu usług doradczych/informacyjnych w zakresie 
         umiędzynarodowienia przedsiębiorstw z sektora MŚP oraz pozyskania działalności inwestycyjnej 
         przez Kujawsko-Pomorskie Centrum Obsługi Inwestorów i Eksporterów"</t>
    </r>
  </si>
  <si>
    <r>
      <t xml:space="preserve">        pn. "</t>
    </r>
    <r>
      <rPr>
        <i/>
        <sz val="10"/>
        <rFont val="Times New Roman"/>
        <family val="1"/>
      </rPr>
      <t>Przygotowanie i rozwój pakietu usług doradczych/informacyjnych w zakresie umiędzynarodowienia
        przedsiębiorstw z sektora MŚP oraz pozyskania działalności inwestycyjnej przez Kujawsko-Pomorskie 
        Centrum Obsługi Inwestorów i Eksporterów"</t>
    </r>
  </si>
  <si>
    <t xml:space="preserve">      - Działania 2.1 Wysoka dostępność i jakość e-usług publicznych, na projekty: </t>
  </si>
  <si>
    <r>
      <t xml:space="preserve">        pn. </t>
    </r>
    <r>
      <rPr>
        <i/>
        <sz val="10"/>
        <rFont val="Times New Roman"/>
        <family val="1"/>
      </rPr>
      <t>"Infostrada Kujaw i Pomorza 2.0"</t>
    </r>
  </si>
  <si>
    <r>
      <t xml:space="preserve">        pn. </t>
    </r>
    <r>
      <rPr>
        <i/>
        <sz val="10"/>
        <rFont val="Times New Roman"/>
        <family val="1"/>
      </rPr>
      <t>"Budowa kujawsko-pomorskiego systemu udostępniania elektronicznej dokumentacji medycznej 
        - I etap"</t>
    </r>
  </si>
  <si>
    <r>
      <t xml:space="preserve">        pn. </t>
    </r>
    <r>
      <rPr>
        <i/>
        <sz val="10"/>
        <rFont val="Times New Roman"/>
        <family val="1"/>
      </rPr>
      <t>"Budowa kujawsko-pomorskiego systemu udostępniania elektronicznej dokumentacji medycznej 
        - II etap"</t>
    </r>
  </si>
  <si>
    <r>
      <t xml:space="preserve">      - Działania 2.2 Cyfrowa dostępność i użyteczność informacji sektora publicznego oraz zasobów nauki, 
        kultury i dziedzictwa regionalnego, na projekt pn. </t>
    </r>
    <r>
      <rPr>
        <i/>
        <sz val="10"/>
        <rFont val="Times New Roman"/>
        <family val="1"/>
      </rPr>
      <t>"Kultura w zasięgu 2.0"</t>
    </r>
  </si>
  <si>
    <r>
      <t xml:space="preserve">      - Działania 4.2 Gospodarka odpadami, na projekt pn. </t>
    </r>
    <r>
      <rPr>
        <i/>
        <sz val="10"/>
        <rFont val="Times New Roman"/>
        <family val="1"/>
      </rPr>
      <t>"Punkty selektywnego zbierania odpadów 
        komunalnych w województwie kujawsko-pomorskim"</t>
    </r>
  </si>
  <si>
    <r>
      <t xml:space="preserve">      - Działania 4.4 Ochrona i rozwój zasobów kultury, na projekt pn. </t>
    </r>
    <r>
      <rPr>
        <i/>
        <sz val="10"/>
        <rFont val="Times New Roman"/>
        <family val="1"/>
      </rPr>
      <t>"Kujawsko-Pomorskie - rozwój poprzez 
        kulturę 2021"</t>
    </r>
  </si>
  <si>
    <r>
      <t xml:space="preserve">         pn. </t>
    </r>
    <r>
      <rPr>
        <i/>
        <sz val="10"/>
        <rFont val="Times New Roman"/>
        <family val="1"/>
      </rPr>
      <t>"Doposażenie szpitali w województwie kujawsko-pomorskim związane z zapobieganiem, 
         przeciwdziałaniem i zwalczaniem COVID-19"</t>
    </r>
  </si>
  <si>
    <t>o kwotę</t>
  </si>
  <si>
    <r>
      <t xml:space="preserve">         pn. </t>
    </r>
    <r>
      <rPr>
        <i/>
        <sz val="10"/>
        <rFont val="Times New Roman"/>
        <family val="1"/>
      </rPr>
      <t>"Doposażenie szpitali w województwie kujawsko-pomorskim w związku z zapobieganiem, 
         przeciwdziałaniem i zwalczaniem COVID-19 - etap II"</t>
    </r>
  </si>
  <si>
    <r>
      <t xml:space="preserve">       - Poddziałania 6.3.1 Inwestycje w infrastrukturę przedszkolną, na projekt pn.. </t>
    </r>
    <r>
      <rPr>
        <i/>
        <sz val="10"/>
        <rFont val="Times New Roman"/>
        <family val="1"/>
      </rPr>
      <t>"Dostrzec to co niewidoczne" -
         zwiększenie dostępności do edukacji przedszkolnej w ośrodku Braille'a w Bydgoszczy"</t>
    </r>
  </si>
  <si>
    <t xml:space="preserve">   2) na zadania inwestycyjne w ramach:</t>
  </si>
  <si>
    <t xml:space="preserve">w kwocie </t>
  </si>
  <si>
    <r>
      <t xml:space="preserve">3. zmniejszenie dochodów na zadania inwestycyjne w ramach Działania 2.2 Cyfrowa dostępność i użyteczność 
    informacji sektora publicznego oraz zasobów nauki, kultury i dziedzictwa regionalnego, na projekt 
    pn. </t>
    </r>
    <r>
      <rPr>
        <i/>
        <sz val="10"/>
        <rFont val="Times New Roman"/>
        <family val="1"/>
      </rPr>
      <t>"Kultura w zasięgu 2.0"</t>
    </r>
  </si>
  <si>
    <r>
      <t xml:space="preserve">    - Działania 2.2 Cyfrowa dostępność i użyteczność informacji sektora publicznego oraz zasobów nauki, 
      kultury i dziedzictwa regionalnego, w projekcie pn. </t>
    </r>
    <r>
      <rPr>
        <i/>
        <sz val="10"/>
        <rFont val="Times New Roman"/>
        <family val="1"/>
      </rPr>
      <t>"Kultura w zasięgu 2.0"</t>
    </r>
  </si>
  <si>
    <r>
      <t xml:space="preserve">    - Działania 2.1 Wysoka dostępność i jakość e-usług publicznych, w projekcie pn. </t>
    </r>
    <r>
      <rPr>
        <i/>
        <sz val="10"/>
        <rFont val="Times New Roman"/>
        <family val="1"/>
      </rPr>
      <t>"Infostrada Kujaw 
      i Pomorza 2.0"</t>
    </r>
  </si>
  <si>
    <t>Dokonuje się zmian w dochodach z tytułu dotacji celowych z budżetu państwa (budżet środków krajowych) przeznaczonych na współfinansowanie projektów w ramach Regionalnego Programu Operacyjnego Województwa Kujawsko-Pomorskiego 2014-2020, poprzez:</t>
  </si>
  <si>
    <t>1. zwiększenie dochodów:</t>
  </si>
  <si>
    <t>2. zmniejszenie dochodów:</t>
  </si>
  <si>
    <r>
      <t xml:space="preserve">   - na zadania bieżące w ramach Poddziałania 1.5.2 Wsparcie procesu umiędzynarodowienia przedsiębiorstw, 
     na projekt pn. "</t>
    </r>
    <r>
      <rPr>
        <i/>
        <sz val="10"/>
        <rFont val="Times New Roman"/>
        <family val="1"/>
      </rPr>
      <t>Kujawy + Pomorze - promocja potencjału gospodarczego regionu - edycja II"</t>
    </r>
  </si>
  <si>
    <t>Powyższe zmiany dokonywane są w celu dostosowania planowanych dochodów do wielkości przewidywanych wpływów, które uzależnione są od zakresu realizowanych zadań i ponoszonych wydatków.</t>
  </si>
  <si>
    <t xml:space="preserve">   - na zadania inwestycyjne w ramach Poddziałania 6.1.1 Inwestycje w infrastrukturę zdrowotną</t>
  </si>
  <si>
    <t xml:space="preserve">       - Poddziałania 6.1.1 Inwestycje w infrastrukturę zdrowotną, na projekty:</t>
  </si>
  <si>
    <t>2. zwiększenie dochodów w ramach:</t>
  </si>
  <si>
    <t xml:space="preserve">    - Poddziałania 9.3.2 Rozwój usług społecznych, na projekty:</t>
  </si>
  <si>
    <r>
      <t xml:space="preserve">      pn. </t>
    </r>
    <r>
      <rPr>
        <i/>
        <sz val="10"/>
        <rFont val="Times New Roman"/>
        <family val="1"/>
      </rPr>
      <t>"Wsparcie osób starszych i kadry świadczącej usługi społeczne w zakresie przeciwdziałania
      rozprzestrzenianiu się COVID-19, łagodzenia jego skutków na terenie województwa kujawsko-
      pomorskiego"</t>
    </r>
  </si>
  <si>
    <r>
      <t xml:space="preserve">      pn. </t>
    </r>
    <r>
      <rPr>
        <i/>
        <sz val="10"/>
        <rFont val="Times New Roman"/>
        <family val="1"/>
      </rPr>
      <t>"Kujawsko-Pomorska Teleopieka"</t>
    </r>
  </si>
  <si>
    <t>Dokonuje się zmian w planowanych dochodach bieżących z tytułu dotacji celowych z budżetu państwa (budżet środków krajowych) przeznaczonych na projekty przewidziane do realizacji w ramach Regionalnego Programu Operacyjnego Województwa Kujawsko-Pomorskiego 2014-2020, poprzez:</t>
  </si>
  <si>
    <r>
      <t xml:space="preserve">    - Poddziałania 9.3.2 Rozwój usług społecznych, na projekt pn. </t>
    </r>
    <r>
      <rPr>
        <i/>
        <sz val="10"/>
        <rFont val="Times New Roman"/>
        <family val="1"/>
      </rPr>
      <t>"Wsparcie osób starszych i kadry świadczącej 
      usługi społeczne w zakresie przeciwdziałania rozprzestrzenianiu się COVID-19, łagodzenia jego skutków 
      na terenie województwa kujawsko-pomorskiego"</t>
    </r>
  </si>
  <si>
    <t>3. zmniejszenie dochodów w ramach Poddziałania 9.3.2 Rozwój usług społecznych</t>
  </si>
  <si>
    <t>Powyższe zmiany wprowadzone są w celu dostosowania planowanych dochodów do wielkości przewidywanych wydatków, zgodnie ze zaktualizowanymi harmonogramami realizacji projektów.</t>
  </si>
  <si>
    <t>Dokonuje się przeniesienia dochodów między podziałkami klasyfikacji budżetowej w kwocie 6.875.000 zł w celu zastosowania właściwego paragrafu dla środków zaplanowanych z Funduszu Kolejowego na zakup elektrycznych zespołów trakcyjnych do wykonywania kolejowych połączeń regionalnych na terenie województwa kujawsko-pomorskiego.</t>
  </si>
  <si>
    <t>§ 1 ust. 1 pkt 2 dotyczący dochodów majątkowych</t>
  </si>
  <si>
    <t>§ 2 ust.1 pkt 2 dotyczący wydatków majątkowych</t>
  </si>
  <si>
    <t>§ 7 ust. 1 pkt 1 dotyczący dotacji udzielanych z budżetu województwa jednostkom sektora finansów publicznych</t>
  </si>
  <si>
    <t>11.</t>
  </si>
  <si>
    <t>Załącznik nr 6 "Projekty i działania realizowane w ramach Regionalnego Programu Operacyjnego Województwa Kujawsko-Pomorskiego 2014-2020. Plan na 2023 rok";</t>
  </si>
  <si>
    <t>Załącznik nr 9 "Wydatki na zadania inwestycyjne. Plan na 2023 rok";</t>
  </si>
  <si>
    <t>10.</t>
  </si>
  <si>
    <t>Dokonuje się przeniesienia dochodów między podziałkami klasyfikacji budżetowej w kwocie 6.997.221 zł w celu zastosowania właściwego paragrafu dla środków zaplanowanych z Rządowego Funduszu Rozwoju Dróg na sfinansowanie budowy obwodnicy Tucholi oraz przygotowanie i realizację 4 inwestycji drogowych z zakresu zadań obronnych.</t>
  </si>
  <si>
    <t xml:space="preserve">§ 3 ust. 1 dotyczący deficytu budżetowego </t>
  </si>
  <si>
    <t>§ 3 ust. 1 pkt 3 dotyczący pokrycia deficytu budżetowego przychodami stanowiącymi wolne środki, o których mowa w art. 217 ust. 2 pkt 6 ustawy o finansach publicznych</t>
  </si>
  <si>
    <t>§ 3 ust. 2 dotyczący przychodów budżetowych</t>
  </si>
  <si>
    <t>12.</t>
  </si>
  <si>
    <t>13.</t>
  </si>
  <si>
    <t>14.</t>
  </si>
  <si>
    <t>3)</t>
  </si>
  <si>
    <t>4)</t>
  </si>
  <si>
    <t>Zmianie ulega załącznik nr 5 do uchwały budżetowej pn. "Wynik budżetowy i finansowy. Plan na 2023 rok" w związku ze zwiększeniem:</t>
  </si>
  <si>
    <t>planowanych wydatków o kwotę 92.418.859,00 zł, tj. do kwoty 1.977.545.595,40 zł.</t>
  </si>
  <si>
    <t>planowanych przychodów o kwotę 20.000.000 zł, tj. do kwoty 128.500.000,00 zł, w wyniku zwiększenia przychodów stanowiących wolne środki, o których mowa w art. 217 ust. 2 pkt 6 ustawy o finansach publicznych z kwoty 23.500.000,00 zł do kwoty 43.500.000,00 zł;</t>
  </si>
  <si>
    <t>Niniejszą uchwałą dokonuje się zmian w zakresie planowanych  dochodów i wydatków, przychodów, deficytu budżetowego oraz limitów wydatków na programy (projekty) finansowane ze środków zagranicznych. Ponadto dokonuje się zmian w planie dochodów gromadzonych na wydzielonych rachunkach przez jednostki budżetowe prowadzące działalność określoną w ustawie Prawo oświatowe i wydatków nimi finansowanych.</t>
  </si>
  <si>
    <t>Załącznik nr 14 "Dochody i wydatki na zadania realizowane w drodze umów i porozumień między jednostkami samorządu terytorialnego. Plan na 2023 rok";</t>
  </si>
  <si>
    <r>
      <t xml:space="preserve">        pn. "</t>
    </r>
    <r>
      <rPr>
        <i/>
        <sz val="10"/>
        <rFont val="Times New Roman"/>
        <family val="1"/>
      </rPr>
      <t>Wsparcie umiędzynarodowienia kujawsko-pomorskich MŚP oraz promocja potencjału 
        gospodarczego regionu"</t>
    </r>
  </si>
  <si>
    <t xml:space="preserve">      - Poddziałania 6.1.1 Inwestycje w infrastrukturę zdrowotną, na projekty:</t>
  </si>
  <si>
    <r>
      <t xml:space="preserve">        pn. </t>
    </r>
    <r>
      <rPr>
        <i/>
        <sz val="10"/>
        <rFont val="Times New Roman"/>
        <family val="1"/>
      </rPr>
      <t>"Doposażenie szpitali w województwie kujawsko-pomorskim związane z zapobieganiem, 
         przeciwdziałaniem i zwalczaniem COVID-19"</t>
    </r>
  </si>
  <si>
    <r>
      <t xml:space="preserve">        pn. </t>
    </r>
    <r>
      <rPr>
        <i/>
        <sz val="10"/>
        <rFont val="Times New Roman"/>
        <family val="1"/>
      </rPr>
      <t>"Doposażenie szpitali w województwie kujawsko-pomorskim w związku z zapobieganiem, 
        przeciwdziałaniem i zwalczaniem COVID-19 - etap II"</t>
    </r>
  </si>
  <si>
    <r>
      <t xml:space="preserve">      - Poddziałania 6.3.1 Inwestycje w infrastrukturę przedszkolną, na projekt pn.. </t>
    </r>
    <r>
      <rPr>
        <i/>
        <sz val="10"/>
        <rFont val="Times New Roman"/>
        <family val="1"/>
      </rPr>
      <t>"Dostrzec to co niewidoczne" -
        zwiększenie dostępności do edukacji przedszkolnej w ośrodku Braille'a w Bydgoszczy"</t>
    </r>
  </si>
  <si>
    <r>
      <t xml:space="preserve">      - Poddziałania 1.5.2 Wsparcie procesu umiędzynarodowienia przedsiębiorstw, na projekt   
        pn. "</t>
    </r>
    <r>
      <rPr>
        <i/>
        <sz val="10"/>
        <rFont val="Times New Roman"/>
        <family val="1"/>
      </rPr>
      <t>Przygotowanie i rozwój pakietu usług doradczych/informacyjnych w zakresie umiędzynarodowienia
        przedsiębiorstw z sektora MŚP oraz pozyskania działalności inwestycyjnej przez Kujawsko-Pomorskie 
        Centrum Obsługi Inwestorów i Eksporterów"</t>
    </r>
  </si>
  <si>
    <r>
      <t xml:space="preserve">        pn. </t>
    </r>
    <r>
      <rPr>
        <i/>
        <sz val="10"/>
        <rFont val="Times New Roman"/>
        <family val="1"/>
      </rPr>
      <t>"Doposażenie szpitali w województwie kujawsko-pomorskim związane z zapobieganiem, 
        przeciwdziałaniem i zwalczaniem COVID-19"</t>
    </r>
  </si>
  <si>
    <t xml:space="preserve">      - Poddziałania 6.3.2 Inwestycje w infrastrukturę kształcenia zawodowego, na projekty:</t>
  </si>
  <si>
    <r>
      <t xml:space="preserve">        pn. </t>
    </r>
    <r>
      <rPr>
        <i/>
        <sz val="10"/>
        <rFont val="Times New Roman"/>
        <family val="1"/>
      </rPr>
      <t>"Artyści w zawodzie - modernizacja warsztatów kształcenia zawodowego w K-PSOSW im. Korczaka
        w Toruniu"</t>
    </r>
  </si>
  <si>
    <r>
      <t xml:space="preserve">        pn. </t>
    </r>
    <r>
      <rPr>
        <i/>
        <sz val="10"/>
        <rFont val="Times New Roman"/>
        <family val="1"/>
      </rPr>
      <t>"Kwalifikacyjne Kursy Zawodowe twoją zawodową szansą - nowe formy praktycznej nauki zawodu
        w Kujawsko-Pomorskim Centrum Kształcenia Zawodowego w Bydgoszczy"</t>
    </r>
  </si>
  <si>
    <t>1. określenie planowanych dochodów na zadania bieżące w ramach Działania 4.4 Ochrona i rozwój zasobów kultury, na projekty:</t>
  </si>
  <si>
    <t>Zwiększa się dochody własne województwa o kwotę 176.153 zł w związku z planowanym wpływem zwrotu dotacji wraz z odsetkami z tytułu dopłat do ustawowych ulg przy sprzedaży biletów w regularnym przewozie osób w krajowym transporcie drogowym pobranych przez przewoźnika nienależnie w latach 2012-2014, przeznaczonych na zwrot do budżetu państwa.</t>
  </si>
  <si>
    <t>4. przeniesienie planowanych dochodów pomiędzy dotacjami przeznaczonymi na zadania inwestycyjne województwa (lidera) a dotacjami na 
    wydatki inwestycyjne partnerów w ramach:</t>
  </si>
  <si>
    <t>Dokonuje się zmian w planowanych dochodach bieżących z tytułu dotacji celowych z budżetu państwa (budżet środków europejskich) przeznaczonych na projekty przewidziane do realizacji w ramach Regionalnego Programu Operacyjnego Województwa Kujawsko-Pomorskiego 2014-2020, poprzez:</t>
  </si>
  <si>
    <r>
      <t>1. określenie dochodów w ramach Poddziałania 9.3.1 Rozwój usług zdrowotnych, na projekt pn. "</t>
    </r>
    <r>
      <rPr>
        <i/>
        <sz val="10"/>
        <rFont val="Times New Roman"/>
        <family val="1"/>
      </rPr>
      <t>Organizacja 
    ośrodków regeneracji w celu ograniczania negatywnych skutków Covid-19"</t>
    </r>
  </si>
  <si>
    <r>
      <t xml:space="preserve">    - Poddziałania 9.3.1 Rozwój usług zdrowotnych, na projekt pn. </t>
    </r>
    <r>
      <rPr>
        <i/>
        <sz val="10"/>
        <rFont val="Times New Roman"/>
        <family val="1"/>
      </rPr>
      <t>"Realizacja działań z zakresu edukacji 
      i bezpieczeństwa publicznego ukierunkowanych na kształtowanie właściwych postaw funkcjonowania 
      społecznego w sytuacji występowania zagrożeń epidemiologicznych"</t>
    </r>
  </si>
  <si>
    <t xml:space="preserve">   - zwiększenie wydatków o kwotę 10.769.569 zł w związku z przeniesieniem części środków niewydatkowanych w 2022 r. oraz w wyniku rozszerzenia
     zakresu rzeczowego projektu i zwiększenia jego wartości ogólnej.</t>
  </si>
  <si>
    <t xml:space="preserve"> Nie zmienia się ogólna wartość projektów.</t>
  </si>
  <si>
    <t>W związku z przeniesieniem części zakresów rzeczowo-finansowanych z roku 2022, zwiększa się wydatki na projekty realizowane w ramach RPO WK-P 2014-2020:</t>
  </si>
  <si>
    <r>
      <t xml:space="preserve">3) o kwotę 657.015 zł na projekt pn. </t>
    </r>
    <r>
      <rPr>
        <i/>
        <sz val="10"/>
        <rFont val="Times New Roman"/>
        <family val="1"/>
      </rPr>
      <t xml:space="preserve">"Realizacja działań z zakresu edukacji i bezpieczeństwa publicznego ukierunkowanych na kształtowanie 
    właściwych postaw funkcjonowania społecznego w sytuacji występowania zagrożeń epidemiologicznych" </t>
    </r>
    <r>
      <rPr>
        <sz val="10"/>
        <rFont val="Times New Roman"/>
        <family val="1"/>
      </rPr>
      <t>realizowany przez Urząd 
    Marszałkowski w ramach Poddziałania 9.3.1.</t>
    </r>
  </si>
  <si>
    <r>
      <t>Określa się wydatki w kwocie 4.417.524 zł na projekt pn.</t>
    </r>
    <r>
      <rPr>
        <i/>
        <sz val="10"/>
        <rFont val="Times New Roman"/>
        <family val="1"/>
      </rPr>
      <t xml:space="preserve"> "Organizacja ośrodków regeneracji w celu ograniczania negatywnych skutków Covid-19"</t>
    </r>
    <r>
      <rPr>
        <sz val="10"/>
        <rFont val="Times New Roman"/>
        <family val="1"/>
      </rPr>
      <t xml:space="preserve"> realizowany przez Urząd Marszałkowskie w ramach RPO WK-P, Poddziałania 9.3.1 w związku z przeniesieniem środków niewykorzystanych w roku 2022 na rok 2023. Zmiana wynika z wyrażenia zgody Instytucji Zarządzającej RPO WK-P na wydłużenie okresu realizacji projektu do dnia 30 kwietnia br. </t>
    </r>
  </si>
  <si>
    <r>
      <t xml:space="preserve"> - o kwotę 4.998.525 zł na projekt pn. </t>
    </r>
    <r>
      <rPr>
        <i/>
        <sz val="10"/>
        <rFont val="Times New Roman"/>
        <family val="1"/>
      </rPr>
      <t xml:space="preserve">"Kooperacja-efektywna i skuteczna" </t>
    </r>
    <r>
      <rPr>
        <sz val="10"/>
        <rFont val="Times New Roman"/>
        <family val="1"/>
      </rPr>
      <t>realizowany w ramach Programu Operacyjnego Wiedza Edukacja Rozwój
   2014-2020, Działania 2.5. Zmiana wynika z przeniesienia na rok 2023 części środków niewydatkowanych w 2022 r. na działania merytoryczne 
   w wyniku późnej akceptacji przez IP zaproponowanych zmian w projekcie oraz zwiększenia ogólnej wartości projektu w związku z rozszerzeniem
   zakresu rzeczowego projektu o badanie pn. "Diagnoza ogólnopolska w obszarze deinstytucjonalizacji usług społecznych".</t>
    </r>
  </si>
  <si>
    <r>
      <t xml:space="preserve"> - na projekt pn. </t>
    </r>
    <r>
      <rPr>
        <i/>
        <sz val="10"/>
        <rFont val="Times New Roman"/>
        <family val="1"/>
      </rPr>
      <t xml:space="preserve">"Dostrzec to, co niewidoczne" - zwiększenie dostępności do edukacji przedszkolnej w Ośrodku Braille'a w Bydgoszczy"  
  </t>
    </r>
    <r>
      <rPr>
        <sz val="10"/>
        <rFont val="Times New Roman"/>
        <family val="1"/>
      </rPr>
      <t>(Poddziałanie 6.3.1)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łącznie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 kwotę 1.131.814 zł, w tym wydatki bieżące o kwotę 31.805 zł oraz wydatki inwestycyjne o kwotę 1.100.009 zł 
   w związku z przeniesieniem z roku 2022 niewydatkowanych środków na promocję, zarządzanie projektem i roboty budowlane. Zwiększa się ogólna
   wartość projektu w wyniku wystąpienia robót dodatkowych i zamiennych;</t>
    </r>
  </si>
  <si>
    <r>
      <t xml:space="preserve">Zwiększa się o kwotę 50.000 zł wydatki zaplanowane na zadanie własne pn. </t>
    </r>
    <r>
      <rPr>
        <i/>
        <sz val="10"/>
        <rFont val="Times New Roman"/>
        <family val="1"/>
      </rPr>
      <t>"Granty - Wspieranie aktywizacji i integracji społecznej seniorów"</t>
    </r>
    <r>
      <rPr>
        <sz val="10"/>
        <rFont val="Times New Roman"/>
        <family val="1"/>
      </rPr>
      <t xml:space="preserve"> z przeznaczeniem na dofinansowanie zadań publicznych złożonych na otwartym konkurs ofert nr 8/2023. </t>
    </r>
  </si>
  <si>
    <r>
      <t xml:space="preserve">Zwiększa się wydatki zaplanowane na projekt pn. </t>
    </r>
    <r>
      <rPr>
        <i/>
        <sz val="10"/>
        <rFont val="Times New Roman"/>
        <family val="1"/>
      </rPr>
      <t>"Punkty selektywnego zbierania odpadów komunalnych w województwie kujawsko-pomorskim"</t>
    </r>
    <r>
      <rPr>
        <sz val="10"/>
        <rFont val="Times New Roman"/>
        <family val="1"/>
      </rPr>
      <t xml:space="preserve"> realizowany w ramach RPO WK-P 2014-2020, Działania 4.2 łącznie o kwotę 1.106.662 zł, w tym wydatki bieżące o kwotę 108.843 zł oraz wydatki inwestycyjne o kwotę 997.819 zł. Środki przeniesione zostają z roku 2022 w związku opóźnieniami wynikającymi z długotrwałej oceny wniosków o płatność przez IZ RPO. Zmienia się ogólna wartość projektu w związku z aktualizacją wniosku o dofinansowanie i ponownym przeliczeniem kosztów pośrednich.</t>
    </r>
  </si>
  <si>
    <r>
      <t xml:space="preserve"> - w kwocie 361.349 zł dla Pałacu Lubostroń w Lubostroniu z przeznaczeniem na wkład własny w projekcie pn. </t>
    </r>
    <r>
      <rPr>
        <i/>
        <sz val="10"/>
        <rFont val="Times New Roman"/>
        <family val="1"/>
      </rPr>
      <t>"Modernizacja energetyczna 
   zabytkowego budynku zwanego oficyną pałacową"</t>
    </r>
    <r>
      <rPr>
        <sz val="10"/>
        <rFont val="Times New Roman"/>
        <family val="1"/>
      </rPr>
      <t xml:space="preserve"> przewidzianym do realizacji w ramach RPO WK-P 2014-2020, Działania 3.3. Celem projektu 
   jest poprawa izolacyjności termicznej budynku oraz sprawności instalacji centralnego ogrzewania. Kwota 4.638 zł stanowi dotację bieżącą na 
   pokrycie wydatków związanych z zarządzaniem i promocją projektu natomiast kwota 356.711 zł dotację inwestycyjną. Jednocześnie odstępuje się 
   od udzielenia dotacji dla Pałacu Lubostroń w Lubostroniu w kwocie 60.000 zł na dokumentację projektową modernizacji budynku Oficyny 
   Pałacowej w związku z ujęciem kosztów jej sporządzenia w zakresie rzeczowym ww. projektu.</t>
    </r>
  </si>
  <si>
    <t xml:space="preserve">Zwiększa się o kwotę 62.640 zł dotację dla Wojewódzkiej i Miejskiej Biblioteki Publicznej im. dr Witolda Bełzy w Bydgoszczy na działalność statutową z przeznaczeniem na pokrycie kosztów odprawy pośmiertnej wypłaconej rodzinie zmarłego dyrektora Instytucji. </t>
  </si>
  <si>
    <r>
      <t xml:space="preserve">Określa się wydatki w kwocie 1.992.634 zł na projekt pn. </t>
    </r>
    <r>
      <rPr>
        <i/>
        <sz val="10"/>
        <rFont val="Times New Roman"/>
        <family val="1"/>
      </rPr>
      <t xml:space="preserve">"Wsparcie opieki nad zabytkami Województwa Kujawsko-Pomorskiego w 2022 roku" </t>
    </r>
    <r>
      <rPr>
        <sz val="10"/>
        <rFont val="Times New Roman"/>
        <family val="1"/>
      </rPr>
      <t xml:space="preserve">realizowany w ramach RPO WK-P, Działania 4.4. Zmiana wynika z przeniesienia z roku 2022 na rok 2023 wypłat dotacji dla części partnerów na skutek konieczności weryfikacji dokumentacji z wyboru wykonawców robót oraz niewydatkowanych środków na promocję i zarządzanie. </t>
    </r>
  </si>
  <si>
    <r>
      <t xml:space="preserve"> - o kwotę 1.106.594 zł na projekt pn. </t>
    </r>
    <r>
      <rPr>
        <i/>
        <sz val="10"/>
        <rFont val="Times New Roman"/>
        <family val="1"/>
      </rPr>
      <t>"Młyn Kultury -  Przebudowa, rozbudowa i zmiana sposobu użytkowania budynku magazynowego przy 
   ul. Kościuszki 77 w Toruniu - na budynek o funkcji  użyteczności publicznej"</t>
    </r>
    <r>
      <rPr>
        <sz val="10"/>
        <rFont val="Times New Roman"/>
        <family val="1"/>
      </rPr>
      <t xml:space="preserve"> realizowany w ramach POIiŚ, Działania 8.1. Zmiana wynika 
   z przeniesienia z roku 2022 niewydatkowanych środków na zakup sprzętu multimedialnego w związku z koniecznością unieważnienia postępowania
   przetargowego i ponownego wszczęcia procedury, kosztów wykonania przyłącza energetycznego do budynku Młyna a także części 
   wynagrodzenia za sprawowanie nadzoru inwestorskiego i autorskiego (wydatki inwestycyjne). Urealnia się ogólną wartość projektu;</t>
    </r>
  </si>
  <si>
    <r>
      <t xml:space="preserve">Określa się wydatki w kwocie 246.221 zł na projekt pn. </t>
    </r>
    <r>
      <rPr>
        <i/>
        <sz val="10"/>
        <rFont val="Times New Roman"/>
        <family val="1"/>
      </rPr>
      <t>"Kujawsko-Pomorskie - rozwój poprzez kulturę 2019"</t>
    </r>
    <r>
      <rPr>
        <sz val="10"/>
        <rFont val="Times New Roman"/>
        <family val="1"/>
      </rPr>
      <t xml:space="preserve"> realizowany w ramach RPO WK-P, Działania 4.4 z przeznaczeniem na wypłatę refundacji środków unijnych dla partnera projektu, która wydłużyła się w czasie na skutek przedłużającej się procedury weryfikacji wniosku o płatność końcową.</t>
    </r>
  </si>
  <si>
    <t>planowanego deficytu budżetowego o kwotę 20.000.000 zł, tj. do kwoty 115.000.000 zł. Kwota ta pokryta zostanie wprowadzonymi przychodami.</t>
  </si>
  <si>
    <t xml:space="preserve">Zgodnie z art. 18 pkt 6 ustawy z dnia 5 czerwca 1998 r. o samorządzie województwa (Dz. U. z 2022 r. poz. 2094)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2022 r. poz. 1634, z późn. zm.). </t>
  </si>
  <si>
    <r>
      <t xml:space="preserve"> - o kwotę 56.361 zł na projekt pn. </t>
    </r>
    <r>
      <rPr>
        <i/>
        <sz val="10"/>
        <rFont val="Times New Roman"/>
        <family val="1"/>
      </rPr>
      <t xml:space="preserve">"Infostrada Kujaw i Pomorza 2.0" </t>
    </r>
    <r>
      <rPr>
        <sz val="10"/>
        <rFont val="Times New Roman"/>
        <family val="1"/>
      </rPr>
      <t>realizowany w ramach RPO WK-P 2014-2020, Działania 2.1 w związku 
   z urealnieniem dotacji od partnerów projektu - jednostek samorządu terytorialnego oraz pozostałych podmiotów należących do sektora publicznego;</t>
    </r>
  </si>
  <si>
    <t>Określa się dochody z tytułu środków od innych jednostek zaliczanych do sektora finansów publicznych w kwocie 3.566.128 zł w związku z podpisaniem umowy z Państwowym Funduszem Rehabilitacji Osób Niepełnosprawnych w sprawie przyznania pomocy finansowej w ramach Modułu II programu "Pomoc obywatelom Ukrainy z niepełnosprawnością".</t>
  </si>
  <si>
    <r>
      <t>Zwiększa się dochody z tytułu dotacji celowej z budżetu państwa zaplanowane na projekt pn.</t>
    </r>
    <r>
      <rPr>
        <i/>
        <sz val="10"/>
        <rFont val="Times New Roman"/>
        <family val="1"/>
      </rPr>
      <t xml:space="preserve"> "Kooperacja-efektywna i skuteczna"</t>
    </r>
    <r>
      <rPr>
        <sz val="10"/>
        <rFont val="Times New Roman"/>
        <family val="1"/>
      </rPr>
      <t xml:space="preserve"> realizowany w ramach Programu Operacyjnego Wiedza Edukacja Rozwój 2014-2020, Działania 2.5 łącznie o kwotę 4.998.525 zł, w tym z budżetu środków europejskich o kwotę 4.229.796 zł oraz z budżetu państwa na współfinansowanie krajowe o kwotę 768.729 zł. Zmiana wynika z przeniesienia części zakresu rzeczowo-finansowego z roku 2022 oraz ze zwiększenia ogólnej wartości projektu (aneks do umowy o dofinansowanie projektu).</t>
    </r>
  </si>
  <si>
    <r>
      <t xml:space="preserve">Zwiększa się wydatki zaplanowane na projekt </t>
    </r>
    <r>
      <rPr>
        <i/>
        <sz val="10"/>
        <rFont val="Times New Roman"/>
        <family val="1"/>
      </rPr>
      <t xml:space="preserve">"Przygotowanie i rozwój pakietu usług doradczych/informacyjnych w zakresie umiędzynarodowienia działalności przedsiębiorstw z sektora MŚP oraz pozyskania działalności inwestycyjnej przez Kujawsko-Pomorskie Centrum Obsługi Inwestorów i Eksporterów" </t>
    </r>
    <r>
      <rPr>
        <sz val="10"/>
        <rFont val="Times New Roman"/>
        <family val="1"/>
      </rPr>
      <t>realizowany w ramach RPO WK-P 2014-2020, Poddziałania 1.5.2 łącznie o kwotę 4.537.938 zł, w tym:</t>
    </r>
  </si>
  <si>
    <t>Powyższe środki przeniesione zostają z roku 2022. Ogólna wartość projektu się nie zmienia.</t>
  </si>
  <si>
    <t xml:space="preserve"> - wydatki bieżące o kwotę 3.020.835 zł w wyniku przedłużających się postępowań przetargowych na zakup bazy danych w Polsce i za granicą oraz 
   na międzynarodową promocję gospodarczą w kraju i za granicą, ze szczególnym uwzględnieniem promocji oferty inwestycyjnej z obszaru 
   województwa kujawsko-pomorskiego a także na opracowanie pakietu analiz gospodarczych;</t>
  </si>
  <si>
    <r>
      <t xml:space="preserve">    1) projekt pn. </t>
    </r>
    <r>
      <rPr>
        <i/>
        <sz val="10"/>
        <rFont val="Times New Roman"/>
        <family val="1"/>
      </rPr>
      <t>"Budowa kujawsko-pomorskiego systemu udostępniania elektronicznej dokumentacji medycznej - I etap" -</t>
    </r>
    <r>
      <rPr>
        <sz val="10"/>
        <rFont val="Times New Roman"/>
        <family val="1"/>
      </rPr>
      <t xml:space="preserve"> zwiększenie
        wydatków łącznie o kwotę 2.364.028 zł, w tym wydatków bieżących o kwotę 421.150 zł oraz wydatków inwestycyjnych o kwotę 1.942.878 zł 
        w związku z przeniesieniem z roku 2022 niewydatkowanych środków na skutek znacznych opóźnień w rozstrzygnięciach postępowań 
        przetargowych na modernizację systemów informatycznych w jednostkach ochrony zdrowia;</t>
    </r>
  </si>
  <si>
    <r>
      <t xml:space="preserve">    2) projekt pn. </t>
    </r>
    <r>
      <rPr>
        <i/>
        <sz val="10"/>
        <rFont val="Times New Roman"/>
        <family val="1"/>
      </rPr>
      <t xml:space="preserve">"Budowa kujawsko-pomorskiego systemu udostępniania elektronicznej dokumentacji medycznej - II etap" </t>
    </r>
    <r>
      <rPr>
        <sz val="10"/>
        <rFont val="Times New Roman"/>
        <family val="1"/>
      </rPr>
      <t>- zwiększenie 
        wydatków łącznie o kwotę 641.267 zł, w tym wydatków bieżących o kwotę 64.611 zł oraz wydatków inwestycyjnych o kwotę 576.656 zł 
        w związku z przeniesieniem z roku 2022 części środków niewydatkowanych na obsługę projektu oraz niewydatkowanych przez partnerów na 
        zakup sprzętu w wyniku wydłużenia procedur przetargowych.</t>
    </r>
  </si>
  <si>
    <t xml:space="preserve">            - zwiększenie wydatków o kwotę 746.452 zł w związku z przeniesieniem z roku 2022 niewydatkowanych środków m.in. na szkolenia, usługi 
              eksperckie, promocję projektu i obsługę prawną;</t>
  </si>
  <si>
    <t xml:space="preserve">            - zwiększenie wydatków o kwotę o kwotę 5.272.851 zł w związku z opóźnionymi rozstrzygnięciami postepowań przetargowych oraz zmianami 
              w dokumentacjach technicznych i koniecznością przeniesienia z roku 2022 zakresu rzeczowo-finansowego dotyczącego m.in. digitalizacji 
              i działań umożliwiających udostępnienie w mediach i internecie zbiorów i informacji naukowych, rozbudowy i modernizacji Systemów 
              Regionalnego Biuletynu Informacji Publicznej WKP oraz zakupu oprogramowania i licencji.</t>
  </si>
  <si>
    <r>
      <t>Określa się wydatki w kwocie 340.930 zł na zadanie pn.</t>
    </r>
    <r>
      <rPr>
        <i/>
        <sz val="10"/>
        <rFont val="Times New Roman"/>
        <family val="1"/>
      </rPr>
      <t xml:space="preserve"> "Wyposażenie klasopracowni fizycznej oraz miejsca pamięci A. A. Michelsona w SP w Strzelnie - pomoc finansowa"</t>
    </r>
    <r>
      <rPr>
        <sz val="10"/>
        <rFont val="Times New Roman"/>
        <family val="1"/>
      </rPr>
      <t xml:space="preserve"> z przeznaczeniem na udzielenie pomocy finansowej gminie Strzelno na zakup sprzętu komputerowego, edukacyjnego, mebli oraz interferometru.</t>
    </r>
  </si>
  <si>
    <r>
      <t xml:space="preserve"> - na projekt pn. </t>
    </r>
    <r>
      <rPr>
        <i/>
        <sz val="10"/>
        <rFont val="Times New Roman"/>
        <family val="1"/>
      </rPr>
      <t>"Artyści w zawodzie - modernizacja warsztatów kształcenia zawodowego w KPSOSW im. J. Korczaka w Toruniu"</t>
    </r>
    <r>
      <rPr>
        <sz val="10"/>
        <rFont val="Times New Roman"/>
        <family val="1"/>
      </rPr>
      <t xml:space="preserve"> (Poddziałanie
    6.3.2) o kwotę 5.005.967 zł w związku z przeniesieniem z roku 2022 środków przeznaczonych na wykonanie robót budowlanych. Zwiększa się 
   ogólna wartość projektu w wyniku oświadczenia wykonawcy o odstąpieniu od umowy i konieczności zabezpieczenia środków na dokończenie 
   inwestycji w formule inwestora zastępczego zgodnie z kosztorysami opracowanymi na podstawie zleconej inwentaryzacji oraz na rozliczenia 
   z podwykonawcami.</t>
    </r>
  </si>
  <si>
    <r>
      <t xml:space="preserve">Zwiększa się dotację dla Kujawsko-Pomorskiego Centrum Kultury w Bydgoszczy na wieloletnie zadanie inwestycyjne pn. </t>
    </r>
    <r>
      <rPr>
        <i/>
        <sz val="10"/>
        <rFont val="Times New Roman"/>
        <family val="1"/>
      </rPr>
      <t xml:space="preserve">"Odbudowa (złożenie) obiektu - tzw. "Domu Heleny Grossówny" w nowej lokalizacji, remont obiektu oraz jego wyposażenie celem przystosowania go do nowej funkcji" </t>
    </r>
    <r>
      <rPr>
        <sz val="10"/>
        <rFont val="Times New Roman"/>
        <family val="1"/>
      </rPr>
      <t xml:space="preserve">łącznie o kwotę 361.666 zł, w tym na wydatki bieżące o kwotę 22.122 zł  oraz na wydatki inwestycyjne o kwotę 339.544 zł w celu zabezpieczenia środków na wkład własny w projekcie przewidzianym do realizacji w ramach RPO WK-P 2014-2020, Działania 6.5, którego zakres rzeczowy obejmuje powyższe zadanie. Jednocześnie nazwa zadania otrzymuje brzmienie, zgodne z wnioskiem o dofinansowanie projektu, tj.: </t>
    </r>
    <r>
      <rPr>
        <i/>
        <sz val="10"/>
        <rFont val="Times New Roman"/>
        <family val="1"/>
      </rPr>
      <t>"Wzmocnienie potencjału endogenicznego regionu opartego na zasobach dziedzictwa kulturowego poprzez odbudowę oraz wyposażenie domu Heleny Grossówny w celu utworzenia miejsca popularyzacji wiedzy artystycznej i o artystach regionu".</t>
    </r>
  </si>
  <si>
    <t>Zwiększa się o kwotę 432.250 zł dotację dla Muzeum Etnograficznego w Toruniu zaplanowaną na remont elewacji oraz wejścia do budynku Arsenału. Zmiana wynika z późnego rozstrzygnięcia postępowania przetargowego i konieczności przeniesienia montażu okien z roku 2022 na rok 2023.</t>
  </si>
  <si>
    <t>Załącznik nr 11 "Dochody i wydatki na zadania związane ze szczególnymi zasadami wykonywania budżetu wynikające z odrębnych ustaw. Plan na 2023 rok";</t>
  </si>
  <si>
    <t>Załącznik nr 8 "Pozostałe projekty i działania realizowane ze środków zagranicznych. Plan na 2023 rok";</t>
  </si>
  <si>
    <t>planowanych dochodów o kwotę 72.418.859,00 zł, tj. do kwoty 1.862.545.595,40 zł;</t>
  </si>
  <si>
    <t xml:space="preserve"> - wydatki inwestycyjne o kwotę 1.517.103 zł w związku z opóźnieniem prac związanych z modernizacją budynku zlokalizowanego przy 
   ul. Franciszkańskiej w Toruniu. </t>
  </si>
  <si>
    <r>
      <t xml:space="preserve">Określa się wydatki w kwocie 492.075 zł na jednoroczne zadanie inwestycyjne pn. </t>
    </r>
    <r>
      <rPr>
        <i/>
        <sz val="10"/>
        <rFont val="Times New Roman"/>
        <family val="1"/>
      </rPr>
      <t xml:space="preserve">"Przebudowa sieci elektroenergetycznej na potrzeby realizacji projektu pn. "Młyn Energii w Grudziądzu". </t>
    </r>
    <r>
      <rPr>
        <sz val="10"/>
        <rFont val="Times New Roman"/>
        <family val="1"/>
      </rPr>
      <t>Środki przeznaczone zostaną na pokrycie kosztów prac budowlanych związanych z przeniesieniem transformatora znajdującego się obecnie na działce, na której ma zostać wybudowany nowy budynek wielokondygnacyjny docelowo połączony z istniejącym obiektem Młyna Górnego, na działkę sąsiednią, poza obręb projektowanego budynku. Ponadto pokryte zostaną koszty usunięcia kolizji sieci elektroenergetycznej oraz przyłączenia do sieci elektroenergetycznej na działce przeznaczonej na cele parkingowe.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</si>
</sst>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  <numFmt numFmtId="167" formatCode="#,##0.0"/>
    <numFmt numFmtId="168" formatCode="#,##0.000"/>
    <numFmt numFmtId="169" formatCode="#,##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\ [$zł-415];[Red]\-#,##0\ [$zł-415]"/>
    <numFmt numFmtId="176" formatCode="#,##0.0\ &quot;zł&quot;"/>
    <numFmt numFmtId="177" formatCode="#,##0.00\ _z_ł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justify" vertical="center" wrapText="1"/>
      <protection/>
    </xf>
    <xf numFmtId="0" fontId="6" fillId="0" borderId="0" xfId="52" applyFont="1" applyAlignment="1">
      <alignment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3" fontId="7" fillId="0" borderId="10" xfId="52" applyNumberFormat="1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justify" vertical="top" wrapText="1"/>
      <protection/>
    </xf>
    <xf numFmtId="0" fontId="8" fillId="0" borderId="0" xfId="52" applyFont="1" applyAlignment="1">
      <alignment vertical="center"/>
      <protection/>
    </xf>
    <xf numFmtId="0" fontId="9" fillId="33" borderId="0" xfId="52" applyFont="1" applyFill="1" applyAlignment="1">
      <alignment horizontal="center"/>
      <protection/>
    </xf>
    <xf numFmtId="0" fontId="9" fillId="33" borderId="0" xfId="52" applyFont="1" applyFill="1" applyAlignment="1">
      <alignment wrapText="1"/>
      <protection/>
    </xf>
    <xf numFmtId="3" fontId="9" fillId="33" borderId="0" xfId="52" applyNumberFormat="1" applyFont="1" applyFill="1">
      <alignment/>
      <protection/>
    </xf>
    <xf numFmtId="0" fontId="9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left" wrapText="1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left" vertical="center" wrapText="1"/>
      <protection/>
    </xf>
    <xf numFmtId="3" fontId="6" fillId="33" borderId="11" xfId="52" applyNumberFormat="1" applyFont="1" applyFill="1" applyBorder="1">
      <alignment/>
      <protection/>
    </xf>
    <xf numFmtId="0" fontId="6" fillId="0" borderId="0" xfId="52" applyFont="1" applyAlignment="1">
      <alignment horizontal="left"/>
      <protection/>
    </xf>
    <xf numFmtId="3" fontId="4" fillId="0" borderId="0" xfId="52" applyNumberFormat="1" applyFont="1" applyAlignment="1">
      <alignment vertical="center"/>
      <protection/>
    </xf>
    <xf numFmtId="0" fontId="4" fillId="0" borderId="0" xfId="52" applyFont="1" applyAlignment="1">
      <alignment wrapText="1"/>
      <protection/>
    </xf>
    <xf numFmtId="3" fontId="4" fillId="0" borderId="0" xfId="52" applyNumberFormat="1" applyFont="1">
      <alignment/>
      <protection/>
    </xf>
    <xf numFmtId="0" fontId="4" fillId="0" borderId="0" xfId="52" applyFont="1" applyFill="1" applyAlignment="1">
      <alignment horizontal="justify" vertical="center" wrapText="1"/>
      <protection/>
    </xf>
    <xf numFmtId="0" fontId="6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8" fillId="0" borderId="0" xfId="52" applyFont="1" applyFill="1" applyAlignment="1">
      <alignment vertical="center"/>
      <protection/>
    </xf>
    <xf numFmtId="4" fontId="8" fillId="0" borderId="0" xfId="52" applyNumberFormat="1" applyFont="1" applyFill="1" applyAlignment="1">
      <alignment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vertical="center" wrapText="1"/>
      <protection/>
    </xf>
    <xf numFmtId="4" fontId="6" fillId="0" borderId="12" xfId="52" applyNumberFormat="1" applyFont="1" applyFill="1" applyBorder="1" applyAlignment="1">
      <alignment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8" fillId="0" borderId="0" xfId="52" applyFont="1" applyFill="1" applyAlignment="1">
      <alignment vertical="center" wrapText="1"/>
      <protection/>
    </xf>
    <xf numFmtId="0" fontId="8" fillId="0" borderId="0" xfId="52" applyFont="1" applyFill="1" applyAlignment="1">
      <alignment horizontal="center" vertical="top"/>
      <protection/>
    </xf>
    <xf numFmtId="0" fontId="4" fillId="0" borderId="0" xfId="52" applyFont="1" applyFill="1" applyAlignment="1">
      <alignment horizontal="center"/>
      <protection/>
    </xf>
    <xf numFmtId="3" fontId="4" fillId="0" borderId="0" xfId="52" applyNumberFormat="1" applyFont="1" applyFill="1">
      <alignment/>
      <protection/>
    </xf>
    <xf numFmtId="0" fontId="4" fillId="0" borderId="0" xfId="52" applyFont="1" applyFill="1">
      <alignment/>
      <protection/>
    </xf>
    <xf numFmtId="0" fontId="4" fillId="0" borderId="0" xfId="52" applyFont="1" applyFill="1" applyAlignment="1">
      <alignment wrapText="1"/>
      <protection/>
    </xf>
    <xf numFmtId="4" fontId="8" fillId="0" borderId="0" xfId="52" applyNumberFormat="1" applyFont="1" applyFill="1">
      <alignment/>
      <protection/>
    </xf>
    <xf numFmtId="4" fontId="4" fillId="0" borderId="12" xfId="52" applyNumberFormat="1" applyFont="1" applyFill="1" applyBorder="1" applyAlignment="1">
      <alignment vertical="center"/>
      <protection/>
    </xf>
    <xf numFmtId="0" fontId="4" fillId="0" borderId="0" xfId="52" applyFont="1" applyFill="1" applyAlignment="1">
      <alignment horizontal="justify" vertical="top" wrapText="1"/>
      <protection/>
    </xf>
    <xf numFmtId="4" fontId="4" fillId="0" borderId="0" xfId="52" applyNumberFormat="1" applyFont="1" applyFill="1" applyAlignment="1">
      <alignment horizontal="justify" vertical="top" wrapText="1"/>
      <protection/>
    </xf>
    <xf numFmtId="0" fontId="4" fillId="0" borderId="0" xfId="52" applyFont="1" applyFill="1" applyAlignment="1">
      <alignment horizontal="left" wrapText="1"/>
      <protection/>
    </xf>
    <xf numFmtId="0" fontId="6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justify" vertical="center" wrapText="1"/>
      <protection/>
    </xf>
    <xf numFmtId="0" fontId="8" fillId="0" borderId="0" xfId="52" applyFont="1" applyFill="1" applyAlignment="1">
      <alignment wrapText="1"/>
      <protection/>
    </xf>
    <xf numFmtId="0" fontId="6" fillId="0" borderId="12" xfId="52" applyFont="1" applyFill="1" applyBorder="1" applyAlignment="1">
      <alignment horizontal="center" vertical="top"/>
      <protection/>
    </xf>
    <xf numFmtId="0" fontId="6" fillId="0" borderId="12" xfId="52" applyFont="1" applyFill="1" applyBorder="1" applyAlignment="1">
      <alignment wrapText="1"/>
      <protection/>
    </xf>
    <xf numFmtId="4" fontId="6" fillId="0" borderId="12" xfId="52" applyNumberFormat="1" applyFont="1" applyFill="1" applyBorder="1">
      <alignment/>
      <protection/>
    </xf>
    <xf numFmtId="0" fontId="6" fillId="0" borderId="0" xfId="52" applyFont="1" applyFill="1">
      <alignment/>
      <protection/>
    </xf>
    <xf numFmtId="0" fontId="8" fillId="0" borderId="0" xfId="52" applyFont="1" applyFill="1" applyAlignment="1">
      <alignment horizontal="justify" vertical="center" wrapText="1"/>
      <protection/>
    </xf>
    <xf numFmtId="0" fontId="6" fillId="0" borderId="12" xfId="54" applyFont="1" applyFill="1" applyBorder="1" applyAlignment="1">
      <alignment horizontal="center" vertical="center"/>
      <protection/>
    </xf>
    <xf numFmtId="0" fontId="6" fillId="0" borderId="12" xfId="54" applyFont="1" applyFill="1" applyBorder="1" applyAlignment="1">
      <alignment vertical="center" wrapText="1"/>
      <protection/>
    </xf>
    <xf numFmtId="4" fontId="6" fillId="0" borderId="12" xfId="54" applyNumberFormat="1" applyFont="1" applyFill="1" applyBorder="1" applyAlignment="1">
      <alignment vertical="center"/>
      <protection/>
    </xf>
    <xf numFmtId="0" fontId="6" fillId="0" borderId="0" xfId="54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center" vertical="center"/>
      <protection/>
    </xf>
    <xf numFmtId="0" fontId="6" fillId="0" borderId="13" xfId="52" applyFont="1" applyFill="1" applyBorder="1" applyAlignment="1">
      <alignment horizontal="center" vertical="center"/>
      <protection/>
    </xf>
    <xf numFmtId="0" fontId="6" fillId="0" borderId="13" xfId="52" applyFont="1" applyFill="1" applyBorder="1" applyAlignment="1">
      <alignment vertical="center" wrapText="1"/>
      <protection/>
    </xf>
    <xf numFmtId="4" fontId="6" fillId="0" borderId="13" xfId="52" applyNumberFormat="1" applyFont="1" applyFill="1" applyBorder="1" applyAlignment="1">
      <alignment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vertical="center" wrapText="1"/>
      <protection/>
    </xf>
    <xf numFmtId="4" fontId="6" fillId="0" borderId="12" xfId="55" applyNumberFormat="1" applyFont="1" applyFill="1" applyBorder="1" applyAlignment="1">
      <alignment vertical="center"/>
      <protection/>
    </xf>
    <xf numFmtId="0" fontId="6" fillId="0" borderId="0" xfId="55" applyFont="1" applyFill="1" applyAlignment="1">
      <alignment vertical="center"/>
      <protection/>
    </xf>
    <xf numFmtId="0" fontId="4" fillId="0" borderId="0" xfId="52" applyFont="1" applyAlignment="1">
      <alignment horizontal="justify" wrapText="1"/>
      <protection/>
    </xf>
    <xf numFmtId="49" fontId="4" fillId="0" borderId="0" xfId="52" applyNumberFormat="1" applyFont="1" applyFill="1" applyAlignment="1">
      <alignment horizontal="justify" vertical="center" wrapText="1"/>
      <protection/>
    </xf>
    <xf numFmtId="49" fontId="6" fillId="0" borderId="12" xfId="52" applyNumberFormat="1" applyFont="1" applyFill="1" applyBorder="1" applyAlignment="1">
      <alignment horizontal="center" vertical="center"/>
      <protection/>
    </xf>
    <xf numFmtId="0" fontId="8" fillId="0" borderId="0" xfId="52" applyFont="1" applyAlignment="1">
      <alignment vertical="center" wrapText="1"/>
      <protection/>
    </xf>
    <xf numFmtId="4" fontId="8" fillId="0" borderId="0" xfId="52" applyNumberFormat="1" applyFont="1" applyAlignment="1">
      <alignment vertical="center"/>
      <protection/>
    </xf>
    <xf numFmtId="0" fontId="6" fillId="0" borderId="12" xfId="0" applyFont="1" applyFill="1" applyBorder="1" applyAlignment="1">
      <alignment vertical="center" wrapText="1"/>
    </xf>
    <xf numFmtId="0" fontId="8" fillId="0" borderId="0" xfId="55" applyFont="1" applyFill="1" applyAlignment="1">
      <alignment horizontal="center" vertical="center"/>
      <protection/>
    </xf>
    <xf numFmtId="49" fontId="8" fillId="0" borderId="0" xfId="55" applyNumberFormat="1" applyFont="1" applyFill="1" applyAlignment="1">
      <alignment horizontal="center" vertical="center"/>
      <protection/>
    </xf>
    <xf numFmtId="0" fontId="41" fillId="0" borderId="0" xfId="55" applyFill="1">
      <alignment/>
      <protection/>
    </xf>
    <xf numFmtId="0" fontId="4" fillId="0" borderId="0" xfId="55" applyFont="1" applyFill="1">
      <alignment/>
      <protection/>
    </xf>
    <xf numFmtId="49" fontId="8" fillId="0" borderId="0" xfId="52" applyNumberFormat="1" applyFont="1" applyAlignment="1">
      <alignment horizontal="center" vertical="center"/>
      <protection/>
    </xf>
    <xf numFmtId="0" fontId="4" fillId="0" borderId="0" xfId="52" applyFont="1" applyFill="1" applyAlignment="1">
      <alignment horizontal="center" wrapText="1"/>
      <protection/>
    </xf>
    <xf numFmtId="166" fontId="4" fillId="0" borderId="0" xfId="52" applyNumberFormat="1" applyFont="1" applyFill="1" applyAlignment="1">
      <alignment horizontal="right" wrapText="1"/>
      <protection/>
    </xf>
    <xf numFmtId="0" fontId="4" fillId="0" borderId="0" xfId="52" applyFont="1" applyFill="1" applyAlignment="1">
      <alignment horizontal="center" vertical="center" wrapText="1"/>
      <protection/>
    </xf>
    <xf numFmtId="166" fontId="4" fillId="0" borderId="0" xfId="52" applyNumberFormat="1" applyFont="1" applyFill="1" applyAlignment="1">
      <alignment horizontal="right" vertical="center" wrapText="1"/>
      <protection/>
    </xf>
    <xf numFmtId="0" fontId="4" fillId="0" borderId="0" xfId="52" applyFont="1" applyFill="1" applyBorder="1" applyAlignment="1">
      <alignment horizontal="left" wrapText="1"/>
      <protection/>
    </xf>
    <xf numFmtId="0" fontId="4" fillId="0" borderId="0" xfId="52" applyFont="1" applyAlignment="1">
      <alignment horizontal="center" wrapText="1"/>
      <protection/>
    </xf>
    <xf numFmtId="166" fontId="4" fillId="0" borderId="0" xfId="52" applyNumberFormat="1" applyFont="1" applyAlignment="1">
      <alignment horizontal="right" wrapText="1"/>
      <protection/>
    </xf>
    <xf numFmtId="0" fontId="4" fillId="0" borderId="0" xfId="54" applyFont="1" applyFill="1" applyAlignment="1">
      <alignment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4" fontId="4" fillId="0" borderId="10" xfId="52" applyNumberFormat="1" applyFont="1" applyFill="1" applyBorder="1" applyAlignment="1">
      <alignment vertical="center"/>
      <protection/>
    </xf>
    <xf numFmtId="0" fontId="6" fillId="0" borderId="0" xfId="52" applyFont="1" applyFill="1" applyAlignment="1">
      <alignment horizontal="left" vertical="center"/>
      <protection/>
    </xf>
    <xf numFmtId="0" fontId="4" fillId="0" borderId="0" xfId="52" applyFont="1" applyFill="1" applyAlignment="1">
      <alignment horizontal="right" vertical="center" wrapText="1"/>
      <protection/>
    </xf>
    <xf numFmtId="4" fontId="10" fillId="0" borderId="10" xfId="52" applyNumberFormat="1" applyFont="1" applyFill="1" applyBorder="1" applyAlignment="1">
      <alignment vertical="center"/>
      <protection/>
    </xf>
    <xf numFmtId="0" fontId="11" fillId="0" borderId="0" xfId="0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52" applyFont="1" applyFill="1" applyAlignment="1">
      <alignment horizontal="right" vertical="top" wrapText="1"/>
      <protection/>
    </xf>
    <xf numFmtId="0" fontId="4" fillId="0" borderId="0" xfId="52" applyFont="1" applyFill="1" applyAlignment="1">
      <alignment horizontal="center" vertical="top"/>
      <protection/>
    </xf>
    <xf numFmtId="0" fontId="4" fillId="0" borderId="0" xfId="52" applyFont="1" applyFill="1" applyAlignment="1">
      <alignment vertical="top"/>
      <protection/>
    </xf>
    <xf numFmtId="0" fontId="4" fillId="0" borderId="0" xfId="52" applyFont="1" applyFill="1" applyAlignment="1">
      <alignment horizontal="justify" vertical="center" wrapText="1"/>
      <protection/>
    </xf>
    <xf numFmtId="0" fontId="4" fillId="0" borderId="0" xfId="52" applyFont="1" applyFill="1" applyBorder="1" applyAlignment="1">
      <alignment horizontal="justify" vertical="center" wrapText="1"/>
      <protection/>
    </xf>
    <xf numFmtId="0" fontId="4" fillId="0" borderId="0" xfId="52" applyFont="1" applyFill="1" applyAlignment="1">
      <alignment horizontal="justify" wrapText="1"/>
      <protection/>
    </xf>
    <xf numFmtId="0" fontId="4" fillId="0" borderId="0" xfId="53" applyFont="1" applyFill="1" applyAlignment="1">
      <alignment horizontal="justify" vertical="center" wrapText="1"/>
      <protection/>
    </xf>
    <xf numFmtId="0" fontId="4" fillId="0" borderId="0" xfId="52" applyFont="1" applyFill="1" applyAlignment="1">
      <alignment horizontal="left" wrapText="1"/>
      <protection/>
    </xf>
    <xf numFmtId="0" fontId="4" fillId="0" borderId="0" xfId="52" applyFont="1" applyFill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left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4" fillId="0" borderId="0" xfId="52" applyFont="1" applyAlignment="1">
      <alignment horizontal="left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justify" wrapText="1"/>
      <protection/>
    </xf>
    <xf numFmtId="0" fontId="4" fillId="0" borderId="0" xfId="0" applyFont="1" applyFill="1" applyAlignment="1">
      <alignment horizontal="justify" vertical="center" wrapText="1"/>
    </xf>
    <xf numFmtId="0" fontId="4" fillId="0" borderId="16" xfId="52" applyFont="1" applyFill="1" applyBorder="1" applyAlignment="1">
      <alignment horizontal="left" vertical="center" wrapText="1"/>
      <protection/>
    </xf>
    <xf numFmtId="0" fontId="9" fillId="33" borderId="0" xfId="52" applyFont="1" applyFill="1" applyAlignment="1">
      <alignment horizontal="left" wrapText="1"/>
      <protection/>
    </xf>
    <xf numFmtId="0" fontId="4" fillId="0" borderId="17" xfId="52" applyFont="1" applyFill="1" applyBorder="1" applyAlignment="1">
      <alignment horizontal="justify" vertical="center" wrapText="1"/>
      <protection/>
    </xf>
    <xf numFmtId="0" fontId="4" fillId="0" borderId="18" xfId="52" applyFont="1" applyFill="1" applyBorder="1" applyAlignment="1">
      <alignment horizontal="justify" vertical="center" wrapText="1"/>
      <protection/>
    </xf>
    <xf numFmtId="0" fontId="5" fillId="0" borderId="0" xfId="52" applyFont="1" applyAlignment="1">
      <alignment horizontal="left" vertical="center"/>
      <protection/>
    </xf>
    <xf numFmtId="0" fontId="9" fillId="33" borderId="11" xfId="52" applyFont="1" applyFill="1" applyBorder="1" applyAlignment="1">
      <alignment horizontal="left"/>
      <protection/>
    </xf>
    <xf numFmtId="0" fontId="7" fillId="0" borderId="19" xfId="52" applyFont="1" applyBorder="1" applyAlignment="1">
      <alignment horizontal="center" vertical="center" wrapText="1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justify" vertical="center" wrapText="1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Fill="1" applyBorder="1" applyAlignment="1">
      <alignment horizontal="justify" vertical="top" wrapText="1"/>
      <protection/>
    </xf>
    <xf numFmtId="0" fontId="4" fillId="0" borderId="0" xfId="54" applyFont="1" applyFill="1" applyAlignment="1">
      <alignment horizontal="justify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 2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316"/>
  <sheetViews>
    <sheetView tabSelected="1" view="pageBreakPreview" zoomScaleSheetLayoutView="100" zoomScalePageLayoutView="0" workbookViewId="0" topLeftCell="A280">
      <selection activeCell="B289" sqref="B289:C289"/>
    </sheetView>
  </sheetViews>
  <sheetFormatPr defaultColWidth="9.140625" defaultRowHeight="15"/>
  <cols>
    <col min="1" max="1" width="3.28125" style="15" customWidth="1"/>
    <col min="2" max="2" width="6.57421875" style="15" customWidth="1"/>
    <col min="3" max="3" width="43.28125" style="23" customWidth="1"/>
    <col min="4" max="4" width="15.28125" style="24" customWidth="1"/>
    <col min="5" max="5" width="13.7109375" style="24" customWidth="1"/>
    <col min="6" max="6" width="13.140625" style="24" customWidth="1"/>
    <col min="7" max="7" width="12.7109375" style="24" customWidth="1"/>
    <col min="8" max="8" width="14.57421875" style="24" customWidth="1"/>
    <col min="9" max="16384" width="9.140625" style="17" customWidth="1"/>
  </cols>
  <sheetData>
    <row r="1" spans="1:8" s="1" customFormat="1" ht="17.25" customHeight="1">
      <c r="A1" s="123" t="s">
        <v>0</v>
      </c>
      <c r="B1" s="123"/>
      <c r="C1" s="123"/>
      <c r="D1" s="123"/>
      <c r="E1" s="123"/>
      <c r="F1" s="123"/>
      <c r="G1" s="123"/>
      <c r="H1" s="123"/>
    </row>
    <row r="2" spans="1:8" s="2" customFormat="1" ht="15.75" customHeight="1">
      <c r="A2" s="118" t="s">
        <v>1</v>
      </c>
      <c r="B2" s="118"/>
      <c r="C2" s="118"/>
      <c r="D2" s="118"/>
      <c r="E2" s="118"/>
      <c r="F2" s="118"/>
      <c r="G2" s="118"/>
      <c r="H2" s="118"/>
    </row>
    <row r="3" spans="1:8" s="4" customFormat="1" ht="27.75" customHeight="1">
      <c r="A3" s="122" t="s">
        <v>49</v>
      </c>
      <c r="B3" s="122"/>
      <c r="C3" s="122"/>
      <c r="D3" s="122"/>
      <c r="E3" s="122"/>
      <c r="F3" s="122"/>
      <c r="G3" s="122"/>
      <c r="H3" s="122"/>
    </row>
    <row r="4" spans="1:120" s="26" customFormat="1" ht="40.5" customHeight="1">
      <c r="A4" s="101" t="s">
        <v>228</v>
      </c>
      <c r="B4" s="101"/>
      <c r="C4" s="101"/>
      <c r="D4" s="101"/>
      <c r="E4" s="101"/>
      <c r="F4" s="101"/>
      <c r="G4" s="101"/>
      <c r="H4" s="101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</row>
    <row r="5" spans="1:8" s="2" customFormat="1" ht="14.25" customHeight="1">
      <c r="A5" s="118" t="s">
        <v>2</v>
      </c>
      <c r="B5" s="118"/>
      <c r="C5" s="118"/>
      <c r="D5" s="118"/>
      <c r="E5" s="118"/>
      <c r="F5" s="118"/>
      <c r="G5" s="118"/>
      <c r="H5" s="118"/>
    </row>
    <row r="6" spans="1:8" s="28" customFormat="1" ht="68.25" customHeight="1">
      <c r="A6" s="101" t="s">
        <v>261</v>
      </c>
      <c r="B6" s="101"/>
      <c r="C6" s="101"/>
      <c r="D6" s="101"/>
      <c r="E6" s="101"/>
      <c r="F6" s="101"/>
      <c r="G6" s="101"/>
      <c r="H6" s="101"/>
    </row>
    <row r="7" spans="1:8" s="28" customFormat="1" ht="25.5" customHeight="1">
      <c r="A7" s="101" t="s">
        <v>46</v>
      </c>
      <c r="B7" s="101"/>
      <c r="C7" s="101"/>
      <c r="D7" s="101"/>
      <c r="E7" s="101"/>
      <c r="F7" s="101"/>
      <c r="G7" s="101"/>
      <c r="H7" s="101"/>
    </row>
    <row r="8" spans="1:8" s="2" customFormat="1" ht="13.5" customHeight="1">
      <c r="A8" s="118" t="s">
        <v>3</v>
      </c>
      <c r="B8" s="118"/>
      <c r="C8" s="118"/>
      <c r="D8" s="118"/>
      <c r="E8" s="118"/>
      <c r="F8" s="118"/>
      <c r="G8" s="118"/>
      <c r="H8" s="118"/>
    </row>
    <row r="9" spans="1:8" s="2" customFormat="1" ht="18.75" customHeight="1">
      <c r="A9" s="122" t="s">
        <v>4</v>
      </c>
      <c r="B9" s="122"/>
      <c r="C9" s="122"/>
      <c r="D9" s="122"/>
      <c r="E9" s="122"/>
      <c r="F9" s="122"/>
      <c r="G9" s="122"/>
      <c r="H9" s="122"/>
    </row>
    <row r="10" spans="1:8" s="2" customFormat="1" ht="17.25" customHeight="1">
      <c r="A10" s="118" t="s">
        <v>50</v>
      </c>
      <c r="B10" s="118"/>
      <c r="C10" s="118"/>
      <c r="D10" s="118"/>
      <c r="E10" s="118"/>
      <c r="F10" s="118"/>
      <c r="G10" s="118"/>
      <c r="H10" s="118"/>
    </row>
    <row r="11" spans="1:8" s="7" customFormat="1" ht="91.5" customHeight="1">
      <c r="A11" s="5" t="s">
        <v>5</v>
      </c>
      <c r="B11" s="120" t="s">
        <v>6</v>
      </c>
      <c r="C11" s="121"/>
      <c r="D11" s="6" t="s">
        <v>7</v>
      </c>
      <c r="E11" s="6" t="s">
        <v>8</v>
      </c>
      <c r="F11" s="6" t="s">
        <v>9</v>
      </c>
      <c r="G11" s="6" t="s">
        <v>10</v>
      </c>
      <c r="H11" s="6" t="s">
        <v>11</v>
      </c>
    </row>
    <row r="12" spans="1:8" s="10" customFormat="1" ht="4.5" customHeight="1">
      <c r="A12" s="8"/>
      <c r="B12" s="8"/>
      <c r="C12" s="9"/>
      <c r="D12" s="9"/>
      <c r="E12" s="9"/>
      <c r="F12" s="9"/>
      <c r="G12" s="9"/>
      <c r="H12" s="9"/>
    </row>
    <row r="13" spans="1:8" s="14" customFormat="1" ht="18.75" customHeight="1">
      <c r="A13" s="11" t="s">
        <v>12</v>
      </c>
      <c r="B13" s="11"/>
      <c r="C13" s="12" t="s">
        <v>13</v>
      </c>
      <c r="D13" s="13"/>
      <c r="E13" s="13"/>
      <c r="F13" s="13"/>
      <c r="G13" s="13"/>
      <c r="H13" s="13"/>
    </row>
    <row r="14" spans="3:8" ht="5.25" customHeight="1">
      <c r="C14" s="16"/>
      <c r="D14" s="16"/>
      <c r="E14" s="16"/>
      <c r="F14" s="16"/>
      <c r="G14" s="16"/>
      <c r="H14" s="16"/>
    </row>
    <row r="15" spans="1:8" s="26" customFormat="1" ht="20.25" customHeight="1">
      <c r="A15" s="31"/>
      <c r="B15" s="31"/>
      <c r="C15" s="32" t="s">
        <v>14</v>
      </c>
      <c r="D15" s="42">
        <v>1790126736.4</v>
      </c>
      <c r="E15" s="42">
        <f>E17+E35+E112+E120+E29+E116</f>
        <v>87690222</v>
      </c>
      <c r="F15" s="42">
        <f>F17+F35+F112+F120+F29+F116</f>
        <v>15271363</v>
      </c>
      <c r="G15" s="42">
        <f>G17+G35+G112+G120+G29+G116</f>
        <v>2565543</v>
      </c>
      <c r="H15" s="42">
        <f>D15+E15-F15</f>
        <v>1862545595.4</v>
      </c>
    </row>
    <row r="16" spans="1:8" s="29" customFormat="1" ht="4.5" customHeight="1">
      <c r="A16" s="34"/>
      <c r="B16" s="34"/>
      <c r="C16" s="43"/>
      <c r="D16" s="44"/>
      <c r="E16" s="44"/>
      <c r="F16" s="44"/>
      <c r="G16" s="44"/>
      <c r="H16" s="44"/>
    </row>
    <row r="17" spans="1:8" s="26" customFormat="1" ht="23.25" customHeight="1">
      <c r="A17" s="31"/>
      <c r="B17" s="31">
        <v>600</v>
      </c>
      <c r="C17" s="32" t="s">
        <v>15</v>
      </c>
      <c r="D17" s="33">
        <v>71644231</v>
      </c>
      <c r="E17" s="33">
        <f>E22+E18+E20+E26</f>
        <v>30651583</v>
      </c>
      <c r="F17" s="33">
        <f>F22+F18+F20+F26</f>
        <v>13872221</v>
      </c>
      <c r="G17" s="33">
        <f>G22+G18+G20+G26</f>
        <v>0</v>
      </c>
      <c r="H17" s="33">
        <f>D17+E17-F17</f>
        <v>88423593</v>
      </c>
    </row>
    <row r="18" spans="1:8" s="29" customFormat="1" ht="18.75" customHeight="1">
      <c r="A18" s="34"/>
      <c r="B18" s="34">
        <v>60001</v>
      </c>
      <c r="C18" s="35" t="s">
        <v>47</v>
      </c>
      <c r="D18" s="30">
        <v>9077775</v>
      </c>
      <c r="E18" s="30">
        <v>6875000</v>
      </c>
      <c r="F18" s="30">
        <v>6875000</v>
      </c>
      <c r="G18" s="30">
        <v>0</v>
      </c>
      <c r="H18" s="30">
        <f>D18+E18-F18</f>
        <v>9077775</v>
      </c>
    </row>
    <row r="19" spans="1:8" s="28" customFormat="1" ht="47.25" customHeight="1">
      <c r="A19" s="27"/>
      <c r="B19" s="27"/>
      <c r="C19" s="101" t="s">
        <v>208</v>
      </c>
      <c r="D19" s="101"/>
      <c r="E19" s="101"/>
      <c r="F19" s="101"/>
      <c r="G19" s="101"/>
      <c r="H19" s="101"/>
    </row>
    <row r="20" spans="1:8" s="29" customFormat="1" ht="18.75" customHeight="1">
      <c r="A20" s="34"/>
      <c r="B20" s="34">
        <v>60003</v>
      </c>
      <c r="C20" s="35" t="s">
        <v>119</v>
      </c>
      <c r="D20" s="30">
        <v>36443000</v>
      </c>
      <c r="E20" s="30">
        <v>176153</v>
      </c>
      <c r="F20" s="30">
        <v>0</v>
      </c>
      <c r="G20" s="30">
        <v>0</v>
      </c>
      <c r="H20" s="30">
        <f>D20+E20-F20</f>
        <v>36619153</v>
      </c>
    </row>
    <row r="21" spans="1:8" s="28" customFormat="1" ht="42.75" customHeight="1">
      <c r="A21" s="27"/>
      <c r="B21" s="27"/>
      <c r="C21" s="101" t="s">
        <v>241</v>
      </c>
      <c r="D21" s="101"/>
      <c r="E21" s="101"/>
      <c r="F21" s="101"/>
      <c r="G21" s="101"/>
      <c r="H21" s="101"/>
    </row>
    <row r="22" spans="1:8" s="29" customFormat="1" ht="18" customHeight="1">
      <c r="A22" s="34"/>
      <c r="B22" s="34">
        <v>60004</v>
      </c>
      <c r="C22" s="35" t="s">
        <v>41</v>
      </c>
      <c r="D22" s="30">
        <v>0</v>
      </c>
      <c r="E22" s="30">
        <v>16603209</v>
      </c>
      <c r="F22" s="30">
        <v>0</v>
      </c>
      <c r="G22" s="30">
        <v>0</v>
      </c>
      <c r="H22" s="30">
        <f>D22+E22-F22</f>
        <v>16603209</v>
      </c>
    </row>
    <row r="23" spans="1:8" s="28" customFormat="1" ht="15" customHeight="1">
      <c r="A23" s="27"/>
      <c r="B23" s="27"/>
      <c r="C23" s="103" t="s">
        <v>104</v>
      </c>
      <c r="D23" s="103"/>
      <c r="E23" s="103"/>
      <c r="F23" s="103"/>
      <c r="G23" s="103"/>
      <c r="H23" s="103"/>
    </row>
    <row r="24" spans="1:8" s="28" customFormat="1" ht="39.75" customHeight="1">
      <c r="A24" s="27"/>
      <c r="B24" s="27"/>
      <c r="C24" s="101" t="s">
        <v>105</v>
      </c>
      <c r="D24" s="101"/>
      <c r="E24" s="101"/>
      <c r="F24" s="101"/>
      <c r="G24" s="101"/>
      <c r="H24" s="101"/>
    </row>
    <row r="25" spans="1:8" s="28" customFormat="1" ht="28.5" customHeight="1">
      <c r="A25" s="27"/>
      <c r="B25" s="27"/>
      <c r="C25" s="101" t="s">
        <v>106</v>
      </c>
      <c r="D25" s="101"/>
      <c r="E25" s="101"/>
      <c r="F25" s="101"/>
      <c r="G25" s="101"/>
      <c r="H25" s="101"/>
    </row>
    <row r="26" spans="1:8" s="10" customFormat="1" ht="18" customHeight="1">
      <c r="A26" s="8"/>
      <c r="B26" s="80" t="s">
        <v>164</v>
      </c>
      <c r="C26" s="73" t="s">
        <v>40</v>
      </c>
      <c r="D26" s="74">
        <v>25820706</v>
      </c>
      <c r="E26" s="74">
        <v>6997221</v>
      </c>
      <c r="F26" s="74">
        <v>6997221</v>
      </c>
      <c r="G26" s="74">
        <v>0</v>
      </c>
      <c r="H26" s="74">
        <f>D26+E26-F26</f>
        <v>25820706</v>
      </c>
    </row>
    <row r="27" spans="1:8" s="28" customFormat="1" ht="47.25" customHeight="1">
      <c r="A27" s="27"/>
      <c r="B27" s="27"/>
      <c r="C27" s="101" t="s">
        <v>216</v>
      </c>
      <c r="D27" s="101"/>
      <c r="E27" s="101"/>
      <c r="F27" s="101"/>
      <c r="G27" s="101"/>
      <c r="H27" s="101"/>
    </row>
    <row r="28" spans="1:8" s="28" customFormat="1" ht="3.75" customHeight="1">
      <c r="A28" s="27"/>
      <c r="B28" s="27"/>
      <c r="C28" s="101"/>
      <c r="D28" s="101"/>
      <c r="E28" s="101"/>
      <c r="F28" s="101"/>
      <c r="G28" s="101"/>
      <c r="H28" s="101"/>
    </row>
    <row r="29" spans="1:8" s="26" customFormat="1" ht="24.75" customHeight="1">
      <c r="A29" s="31"/>
      <c r="B29" s="31">
        <v>720</v>
      </c>
      <c r="C29" s="32" t="s">
        <v>81</v>
      </c>
      <c r="D29" s="33">
        <v>115633</v>
      </c>
      <c r="E29" s="33">
        <f>E30</f>
        <v>81599</v>
      </c>
      <c r="F29" s="33">
        <f>F30</f>
        <v>0</v>
      </c>
      <c r="G29" s="33">
        <f>G30</f>
        <v>0</v>
      </c>
      <c r="H29" s="33">
        <f>D29+E29-F29</f>
        <v>197232</v>
      </c>
    </row>
    <row r="30" spans="1:8" s="29" customFormat="1" ht="19.5" customHeight="1">
      <c r="A30" s="34"/>
      <c r="B30" s="34">
        <v>72095</v>
      </c>
      <c r="C30" s="35" t="s">
        <v>62</v>
      </c>
      <c r="D30" s="30">
        <v>115633</v>
      </c>
      <c r="E30" s="30">
        <v>81599</v>
      </c>
      <c r="F30" s="30">
        <v>0</v>
      </c>
      <c r="G30" s="30">
        <v>0</v>
      </c>
      <c r="H30" s="30">
        <f>D30+E30-F30</f>
        <v>197232</v>
      </c>
    </row>
    <row r="31" spans="1:8" s="29" customFormat="1" ht="14.25" customHeight="1">
      <c r="A31" s="34"/>
      <c r="B31" s="34"/>
      <c r="C31" s="103" t="s">
        <v>165</v>
      </c>
      <c r="D31" s="103"/>
      <c r="E31" s="103"/>
      <c r="F31" s="103"/>
      <c r="G31" s="103"/>
      <c r="H31" s="103"/>
    </row>
    <row r="32" spans="1:8" s="29" customFormat="1" ht="27" customHeight="1">
      <c r="A32" s="34"/>
      <c r="B32" s="34"/>
      <c r="C32" s="101" t="s">
        <v>262</v>
      </c>
      <c r="D32" s="101"/>
      <c r="E32" s="101"/>
      <c r="F32" s="101"/>
      <c r="G32" s="101"/>
      <c r="H32" s="101"/>
    </row>
    <row r="33" spans="1:8" s="29" customFormat="1" ht="27" customHeight="1">
      <c r="A33" s="34"/>
      <c r="B33" s="34"/>
      <c r="C33" s="101" t="s">
        <v>166</v>
      </c>
      <c r="D33" s="101"/>
      <c r="E33" s="101"/>
      <c r="F33" s="101"/>
      <c r="G33" s="101"/>
      <c r="H33" s="101"/>
    </row>
    <row r="34" spans="1:8" s="29" customFormat="1" ht="5.25" customHeight="1">
      <c r="A34" s="34"/>
      <c r="B34" s="34"/>
      <c r="C34" s="25"/>
      <c r="D34" s="25"/>
      <c r="E34" s="25"/>
      <c r="F34" s="25"/>
      <c r="G34" s="25"/>
      <c r="H34" s="25"/>
    </row>
    <row r="35" spans="1:8" s="26" customFormat="1" ht="24.75" customHeight="1">
      <c r="A35" s="31"/>
      <c r="B35" s="31">
        <v>758</v>
      </c>
      <c r="C35" s="32" t="s">
        <v>16</v>
      </c>
      <c r="D35" s="42">
        <v>999553737</v>
      </c>
      <c r="E35" s="42">
        <f>E36+E95</f>
        <v>48385314</v>
      </c>
      <c r="F35" s="42">
        <f>F36+F95</f>
        <v>1399142</v>
      </c>
      <c r="G35" s="42">
        <f>G36+G95</f>
        <v>2565543</v>
      </c>
      <c r="H35" s="42">
        <f>D35+E35-F35</f>
        <v>1046539909</v>
      </c>
    </row>
    <row r="36" spans="1:8" s="29" customFormat="1" ht="38.25" customHeight="1">
      <c r="A36" s="34"/>
      <c r="B36" s="36">
        <v>75863</v>
      </c>
      <c r="C36" s="51" t="s">
        <v>59</v>
      </c>
      <c r="D36" s="41">
        <v>388747149</v>
      </c>
      <c r="E36" s="41">
        <v>37205658</v>
      </c>
      <c r="F36" s="41">
        <v>653239</v>
      </c>
      <c r="G36" s="41">
        <v>2218497</v>
      </c>
      <c r="H36" s="41">
        <f>D36+E36-F36</f>
        <v>425299568</v>
      </c>
    </row>
    <row r="37" spans="1:8" s="29" customFormat="1" ht="27" customHeight="1">
      <c r="A37" s="34"/>
      <c r="B37" s="34"/>
      <c r="C37" s="103" t="s">
        <v>60</v>
      </c>
      <c r="D37" s="103"/>
      <c r="E37" s="103"/>
      <c r="F37" s="103"/>
      <c r="G37" s="103"/>
      <c r="H37" s="103"/>
    </row>
    <row r="38" spans="1:8" s="29" customFormat="1" ht="15" customHeight="1">
      <c r="A38" s="34"/>
      <c r="B38" s="34"/>
      <c r="C38" s="101" t="s">
        <v>240</v>
      </c>
      <c r="D38" s="101"/>
      <c r="E38" s="101"/>
      <c r="F38" s="101"/>
      <c r="G38" s="101"/>
      <c r="H38" s="101"/>
    </row>
    <row r="39" spans="1:8" s="29" customFormat="1" ht="14.25" customHeight="1">
      <c r="A39" s="34"/>
      <c r="B39" s="34"/>
      <c r="C39" s="105" t="s">
        <v>169</v>
      </c>
      <c r="D39" s="105"/>
      <c r="E39" s="105"/>
      <c r="F39" s="105"/>
      <c r="G39" s="81" t="s">
        <v>168</v>
      </c>
      <c r="H39" s="82">
        <v>1408467</v>
      </c>
    </row>
    <row r="40" spans="1:8" s="29" customFormat="1" ht="14.25" customHeight="1">
      <c r="A40" s="34"/>
      <c r="B40" s="34"/>
      <c r="C40" s="105" t="s">
        <v>170</v>
      </c>
      <c r="D40" s="105"/>
      <c r="E40" s="105"/>
      <c r="F40" s="105"/>
      <c r="G40" s="81" t="s">
        <v>168</v>
      </c>
      <c r="H40" s="82">
        <v>246221</v>
      </c>
    </row>
    <row r="41" spans="1:8" s="29" customFormat="1" ht="13.5" customHeight="1">
      <c r="A41" s="34"/>
      <c r="B41" s="34"/>
      <c r="C41" s="106" t="s">
        <v>171</v>
      </c>
      <c r="D41" s="106"/>
      <c r="E41" s="106"/>
      <c r="F41" s="106"/>
      <c r="G41" s="83"/>
      <c r="H41" s="84"/>
    </row>
    <row r="42" spans="1:8" s="29" customFormat="1" ht="15" customHeight="1">
      <c r="A42" s="34"/>
      <c r="B42" s="34"/>
      <c r="C42" s="101" t="s">
        <v>167</v>
      </c>
      <c r="D42" s="101"/>
      <c r="E42" s="101"/>
      <c r="F42" s="101"/>
      <c r="G42" s="101"/>
      <c r="H42" s="101"/>
    </row>
    <row r="43" spans="1:8" s="29" customFormat="1" ht="12.75" customHeight="1">
      <c r="A43" s="34"/>
      <c r="B43" s="34"/>
      <c r="C43" s="107" t="s">
        <v>172</v>
      </c>
      <c r="D43" s="107"/>
      <c r="E43" s="107"/>
      <c r="F43" s="107"/>
      <c r="G43" s="81"/>
      <c r="H43" s="82"/>
    </row>
    <row r="44" spans="1:8" s="29" customFormat="1" ht="25.5" customHeight="1">
      <c r="A44" s="34"/>
      <c r="B44" s="34"/>
      <c r="C44" s="107" t="s">
        <v>230</v>
      </c>
      <c r="D44" s="107"/>
      <c r="E44" s="107"/>
      <c r="F44" s="107"/>
      <c r="G44" s="81" t="s">
        <v>174</v>
      </c>
      <c r="H44" s="82">
        <v>739072</v>
      </c>
    </row>
    <row r="45" spans="1:8" s="29" customFormat="1" ht="15" customHeight="1">
      <c r="A45" s="34"/>
      <c r="B45" s="34"/>
      <c r="C45" s="108" t="s">
        <v>173</v>
      </c>
      <c r="D45" s="108"/>
      <c r="E45" s="108"/>
      <c r="F45" s="108"/>
      <c r="G45" s="83" t="s">
        <v>174</v>
      </c>
      <c r="H45" s="84">
        <v>9154133</v>
      </c>
    </row>
    <row r="46" spans="1:8" s="10" customFormat="1" ht="36.75" customHeight="1">
      <c r="A46" s="8"/>
      <c r="B46" s="8"/>
      <c r="C46" s="109" t="s">
        <v>176</v>
      </c>
      <c r="D46" s="109"/>
      <c r="E46" s="109"/>
      <c r="F46" s="109"/>
      <c r="G46" s="86" t="s">
        <v>174</v>
      </c>
      <c r="H46" s="87">
        <v>2718751</v>
      </c>
    </row>
    <row r="47" spans="1:8" s="29" customFormat="1" ht="12.75" customHeight="1">
      <c r="A47" s="34"/>
      <c r="B47" s="34"/>
      <c r="C47" s="105" t="s">
        <v>177</v>
      </c>
      <c r="D47" s="105"/>
      <c r="E47" s="105"/>
      <c r="F47" s="105"/>
      <c r="G47" s="81"/>
      <c r="H47" s="82"/>
    </row>
    <row r="48" spans="1:8" s="29" customFormat="1" ht="15" customHeight="1">
      <c r="A48" s="34"/>
      <c r="B48" s="34"/>
      <c r="C48" s="106" t="s">
        <v>178</v>
      </c>
      <c r="D48" s="106"/>
      <c r="E48" s="106"/>
      <c r="F48" s="106"/>
      <c r="G48" s="83" t="s">
        <v>174</v>
      </c>
      <c r="H48" s="84">
        <v>634484</v>
      </c>
    </row>
    <row r="49" spans="1:8" s="29" customFormat="1" ht="25.5" customHeight="1">
      <c r="A49" s="34"/>
      <c r="B49" s="34"/>
      <c r="C49" s="105" t="s">
        <v>179</v>
      </c>
      <c r="D49" s="105"/>
      <c r="E49" s="105"/>
      <c r="F49" s="105"/>
      <c r="G49" s="81" t="s">
        <v>174</v>
      </c>
      <c r="H49" s="82">
        <v>357976</v>
      </c>
    </row>
    <row r="50" spans="1:8" s="29" customFormat="1" ht="25.5" customHeight="1">
      <c r="A50" s="34"/>
      <c r="B50" s="34"/>
      <c r="C50" s="105" t="s">
        <v>180</v>
      </c>
      <c r="D50" s="105"/>
      <c r="E50" s="105"/>
      <c r="F50" s="105"/>
      <c r="G50" s="81" t="s">
        <v>174</v>
      </c>
      <c r="H50" s="82">
        <v>54919</v>
      </c>
    </row>
    <row r="51" spans="1:8" s="29" customFormat="1" ht="25.5" customHeight="1">
      <c r="A51" s="34"/>
      <c r="B51" s="34"/>
      <c r="C51" s="107" t="s">
        <v>181</v>
      </c>
      <c r="D51" s="107"/>
      <c r="E51" s="107"/>
      <c r="F51" s="107"/>
      <c r="G51" s="81" t="s">
        <v>174</v>
      </c>
      <c r="H51" s="82">
        <v>111102</v>
      </c>
    </row>
    <row r="52" spans="1:8" s="29" customFormat="1" ht="25.5" customHeight="1">
      <c r="A52" s="34"/>
      <c r="B52" s="34"/>
      <c r="C52" s="107" t="s">
        <v>182</v>
      </c>
      <c r="D52" s="107"/>
      <c r="E52" s="107"/>
      <c r="F52" s="107"/>
      <c r="G52" s="81" t="s">
        <v>174</v>
      </c>
      <c r="H52" s="82">
        <v>108843</v>
      </c>
    </row>
    <row r="53" spans="1:8" s="29" customFormat="1" ht="25.5" customHeight="1">
      <c r="A53" s="34"/>
      <c r="B53" s="34"/>
      <c r="C53" s="107" t="s">
        <v>183</v>
      </c>
      <c r="D53" s="107"/>
      <c r="E53" s="107"/>
      <c r="F53" s="107"/>
      <c r="G53" s="81" t="s">
        <v>174</v>
      </c>
      <c r="H53" s="82">
        <v>48862</v>
      </c>
    </row>
    <row r="54" spans="1:8" s="29" customFormat="1" ht="13.5" customHeight="1">
      <c r="A54" s="34"/>
      <c r="B54" s="34"/>
      <c r="C54" s="105" t="s">
        <v>231</v>
      </c>
      <c r="D54" s="105"/>
      <c r="E54" s="105"/>
      <c r="F54" s="105"/>
      <c r="G54" s="81"/>
      <c r="H54" s="82"/>
    </row>
    <row r="55" spans="1:8" s="29" customFormat="1" ht="25.5" customHeight="1">
      <c r="A55" s="34"/>
      <c r="B55" s="34"/>
      <c r="C55" s="105" t="s">
        <v>232</v>
      </c>
      <c r="D55" s="105"/>
      <c r="E55" s="105"/>
      <c r="F55" s="105"/>
      <c r="G55" s="81" t="s">
        <v>185</v>
      </c>
      <c r="H55" s="82">
        <v>589181</v>
      </c>
    </row>
    <row r="56" spans="1:8" s="29" customFormat="1" ht="25.5" customHeight="1">
      <c r="A56" s="34"/>
      <c r="B56" s="34"/>
      <c r="C56" s="105" t="s">
        <v>233</v>
      </c>
      <c r="D56" s="105"/>
      <c r="E56" s="105"/>
      <c r="F56" s="105"/>
      <c r="G56" s="81" t="s">
        <v>185</v>
      </c>
      <c r="H56" s="82">
        <v>1501457</v>
      </c>
    </row>
    <row r="57" spans="1:8" s="29" customFormat="1" ht="27" customHeight="1">
      <c r="A57" s="34"/>
      <c r="B57" s="34"/>
      <c r="C57" s="107" t="s">
        <v>234</v>
      </c>
      <c r="D57" s="107"/>
      <c r="E57" s="107"/>
      <c r="F57" s="107"/>
      <c r="G57" s="81" t="s">
        <v>174</v>
      </c>
      <c r="H57" s="82">
        <v>27035</v>
      </c>
    </row>
    <row r="58" spans="1:8" s="29" customFormat="1" ht="15" customHeight="1">
      <c r="A58" s="34"/>
      <c r="B58" s="34"/>
      <c r="C58" s="101" t="s">
        <v>188</v>
      </c>
      <c r="D58" s="101"/>
      <c r="E58" s="101"/>
      <c r="F58" s="101"/>
      <c r="G58" s="101"/>
      <c r="H58" s="101"/>
    </row>
    <row r="59" spans="1:8" s="10" customFormat="1" ht="51" customHeight="1">
      <c r="A59" s="8"/>
      <c r="B59" s="8"/>
      <c r="C59" s="109" t="s">
        <v>235</v>
      </c>
      <c r="D59" s="109"/>
      <c r="E59" s="109"/>
      <c r="F59" s="109"/>
      <c r="G59" s="86" t="s">
        <v>174</v>
      </c>
      <c r="H59" s="87">
        <v>461749</v>
      </c>
    </row>
    <row r="60" spans="1:8" s="29" customFormat="1" ht="12.75" customHeight="1">
      <c r="A60" s="34"/>
      <c r="B60" s="34"/>
      <c r="C60" s="105" t="s">
        <v>177</v>
      </c>
      <c r="D60" s="105"/>
      <c r="E60" s="105"/>
      <c r="F60" s="105"/>
      <c r="G60" s="81"/>
      <c r="H60" s="82"/>
    </row>
    <row r="61" spans="1:8" s="29" customFormat="1" ht="15" customHeight="1">
      <c r="A61" s="34"/>
      <c r="B61" s="34"/>
      <c r="C61" s="106" t="s">
        <v>178</v>
      </c>
      <c r="D61" s="106"/>
      <c r="E61" s="106"/>
      <c r="F61" s="106"/>
      <c r="G61" s="83" t="s">
        <v>174</v>
      </c>
      <c r="H61" s="84">
        <v>4365104</v>
      </c>
    </row>
    <row r="62" spans="1:8" s="29" customFormat="1" ht="25.5" customHeight="1">
      <c r="A62" s="34"/>
      <c r="B62" s="34"/>
      <c r="C62" s="105" t="s">
        <v>179</v>
      </c>
      <c r="D62" s="105"/>
      <c r="E62" s="105"/>
      <c r="F62" s="105"/>
      <c r="G62" s="81" t="s">
        <v>174</v>
      </c>
      <c r="H62" s="82">
        <v>1942382</v>
      </c>
    </row>
    <row r="63" spans="1:8" s="29" customFormat="1" ht="25.5" customHeight="1">
      <c r="A63" s="34"/>
      <c r="B63" s="34"/>
      <c r="C63" s="105" t="s">
        <v>180</v>
      </c>
      <c r="D63" s="105"/>
      <c r="E63" s="105"/>
      <c r="F63" s="105"/>
      <c r="G63" s="81" t="s">
        <v>174</v>
      </c>
      <c r="H63" s="82">
        <v>576656</v>
      </c>
    </row>
    <row r="64" spans="1:8" s="29" customFormat="1" ht="25.5" customHeight="1">
      <c r="A64" s="34"/>
      <c r="B64" s="34"/>
      <c r="C64" s="107" t="s">
        <v>182</v>
      </c>
      <c r="D64" s="107"/>
      <c r="E64" s="107"/>
      <c r="F64" s="107"/>
      <c r="G64" s="81" t="s">
        <v>174</v>
      </c>
      <c r="H64" s="82">
        <v>997819</v>
      </c>
    </row>
    <row r="65" spans="1:8" s="29" customFormat="1" ht="13.5" customHeight="1">
      <c r="A65" s="34"/>
      <c r="B65" s="34"/>
      <c r="C65" s="105" t="s">
        <v>231</v>
      </c>
      <c r="D65" s="105"/>
      <c r="E65" s="105"/>
      <c r="F65" s="105"/>
      <c r="G65" s="81"/>
      <c r="H65" s="82"/>
    </row>
    <row r="66" spans="1:8" s="29" customFormat="1" ht="25.5" customHeight="1">
      <c r="A66" s="34"/>
      <c r="B66" s="34"/>
      <c r="C66" s="105" t="s">
        <v>236</v>
      </c>
      <c r="D66" s="105"/>
      <c r="E66" s="105"/>
      <c r="F66" s="105"/>
      <c r="G66" s="81" t="s">
        <v>185</v>
      </c>
      <c r="H66" s="82">
        <v>4033760</v>
      </c>
    </row>
    <row r="67" spans="1:8" s="29" customFormat="1" ht="25.5" customHeight="1">
      <c r="A67" s="34"/>
      <c r="B67" s="34"/>
      <c r="C67" s="105" t="s">
        <v>233</v>
      </c>
      <c r="D67" s="105"/>
      <c r="E67" s="105"/>
      <c r="F67" s="105"/>
      <c r="G67" s="81" t="s">
        <v>185</v>
      </c>
      <c r="H67" s="82">
        <v>5465325</v>
      </c>
    </row>
    <row r="68" spans="1:8" s="29" customFormat="1" ht="27" customHeight="1">
      <c r="A68" s="34"/>
      <c r="B68" s="34"/>
      <c r="C68" s="107" t="s">
        <v>234</v>
      </c>
      <c r="D68" s="107"/>
      <c r="E68" s="107"/>
      <c r="F68" s="107"/>
      <c r="G68" s="81" t="s">
        <v>174</v>
      </c>
      <c r="H68" s="82">
        <v>632043</v>
      </c>
    </row>
    <row r="69" spans="1:8" s="29" customFormat="1" ht="13.5" customHeight="1">
      <c r="A69" s="34"/>
      <c r="B69" s="34"/>
      <c r="C69" s="105" t="s">
        <v>237</v>
      </c>
      <c r="D69" s="105"/>
      <c r="E69" s="105"/>
      <c r="F69" s="105"/>
      <c r="G69" s="81"/>
      <c r="H69" s="82"/>
    </row>
    <row r="70" spans="1:8" s="29" customFormat="1" ht="25.5" customHeight="1">
      <c r="A70" s="34"/>
      <c r="B70" s="34"/>
      <c r="C70" s="106" t="s">
        <v>238</v>
      </c>
      <c r="D70" s="106"/>
      <c r="E70" s="106"/>
      <c r="F70" s="106"/>
      <c r="G70" s="81" t="s">
        <v>174</v>
      </c>
      <c r="H70" s="82">
        <v>2880</v>
      </c>
    </row>
    <row r="71" spans="1:8" s="29" customFormat="1" ht="27.75" customHeight="1">
      <c r="A71" s="34"/>
      <c r="B71" s="34"/>
      <c r="C71" s="105" t="s">
        <v>239</v>
      </c>
      <c r="D71" s="105"/>
      <c r="E71" s="105"/>
      <c r="F71" s="105"/>
      <c r="G71" s="81" t="s">
        <v>174</v>
      </c>
      <c r="H71" s="82">
        <v>559151</v>
      </c>
    </row>
    <row r="72" spans="1:8" s="29" customFormat="1" ht="41.25" customHeight="1">
      <c r="A72" s="34"/>
      <c r="B72" s="34"/>
      <c r="C72" s="106" t="s">
        <v>190</v>
      </c>
      <c r="D72" s="106"/>
      <c r="E72" s="106"/>
      <c r="F72" s="106"/>
      <c r="G72" s="81" t="s">
        <v>174</v>
      </c>
      <c r="H72" s="82">
        <v>184953</v>
      </c>
    </row>
    <row r="73" spans="1:8" s="29" customFormat="1" ht="27" customHeight="1">
      <c r="A73" s="34"/>
      <c r="B73" s="34"/>
      <c r="C73" s="107" t="s">
        <v>242</v>
      </c>
      <c r="D73" s="107"/>
      <c r="E73" s="107"/>
      <c r="F73" s="107"/>
      <c r="G73" s="107"/>
      <c r="H73" s="107"/>
    </row>
    <row r="74" spans="1:8" s="29" customFormat="1" ht="26.25" customHeight="1">
      <c r="A74" s="34"/>
      <c r="B74" s="34"/>
      <c r="C74" s="107" t="s">
        <v>192</v>
      </c>
      <c r="D74" s="107"/>
      <c r="E74" s="107"/>
      <c r="F74" s="107"/>
      <c r="G74" s="81" t="s">
        <v>189</v>
      </c>
      <c r="H74" s="82">
        <v>778791</v>
      </c>
    </row>
    <row r="75" spans="1:8" s="29" customFormat="1" ht="27" customHeight="1">
      <c r="A75" s="34"/>
      <c r="B75" s="34"/>
      <c r="C75" s="107" t="s">
        <v>191</v>
      </c>
      <c r="D75" s="107"/>
      <c r="E75" s="107"/>
      <c r="F75" s="107"/>
      <c r="G75" s="81" t="s">
        <v>189</v>
      </c>
      <c r="H75" s="82">
        <v>189316</v>
      </c>
    </row>
    <row r="76" spans="1:8" s="29" customFormat="1" ht="44.25" customHeight="1">
      <c r="A76" s="34"/>
      <c r="B76" s="34"/>
      <c r="C76" s="85"/>
      <c r="D76" s="85"/>
      <c r="E76" s="85"/>
      <c r="F76" s="85"/>
      <c r="G76" s="81"/>
      <c r="H76" s="82"/>
    </row>
    <row r="77" spans="1:8" s="29" customFormat="1" ht="31.5" customHeight="1">
      <c r="A77" s="34"/>
      <c r="B77" s="36"/>
      <c r="C77" s="103" t="s">
        <v>193</v>
      </c>
      <c r="D77" s="103"/>
      <c r="E77" s="103"/>
      <c r="F77" s="103"/>
      <c r="G77" s="103"/>
      <c r="H77" s="103"/>
    </row>
    <row r="78" spans="1:8" s="29" customFormat="1" ht="13.5" customHeight="1">
      <c r="A78" s="34"/>
      <c r="B78" s="34"/>
      <c r="C78" s="106" t="s">
        <v>194</v>
      </c>
      <c r="D78" s="106"/>
      <c r="E78" s="106"/>
      <c r="F78" s="106"/>
      <c r="G78" s="83"/>
      <c r="H78" s="84"/>
    </row>
    <row r="79" spans="1:8" s="29" customFormat="1" ht="15" customHeight="1">
      <c r="A79" s="34"/>
      <c r="B79" s="34"/>
      <c r="C79" s="101" t="s">
        <v>167</v>
      </c>
      <c r="D79" s="101"/>
      <c r="E79" s="101"/>
      <c r="F79" s="101"/>
      <c r="G79" s="101"/>
      <c r="H79" s="101"/>
    </row>
    <row r="80" spans="1:8" s="10" customFormat="1" ht="51" customHeight="1">
      <c r="A80" s="8"/>
      <c r="B80" s="8"/>
      <c r="C80" s="109" t="s">
        <v>175</v>
      </c>
      <c r="D80" s="109"/>
      <c r="E80" s="109"/>
      <c r="F80" s="109"/>
      <c r="G80" s="86" t="s">
        <v>174</v>
      </c>
      <c r="H80" s="87">
        <v>302084</v>
      </c>
    </row>
    <row r="81" spans="1:8" s="29" customFormat="1" ht="13.5" customHeight="1">
      <c r="A81" s="34"/>
      <c r="B81" s="34"/>
      <c r="C81" s="105" t="s">
        <v>199</v>
      </c>
      <c r="D81" s="105"/>
      <c r="E81" s="105"/>
      <c r="F81" s="105"/>
      <c r="G81" s="81"/>
      <c r="H81" s="82"/>
    </row>
    <row r="82" spans="1:8" s="29" customFormat="1" ht="25.5" customHeight="1">
      <c r="A82" s="34"/>
      <c r="B82" s="34"/>
      <c r="C82" s="105" t="s">
        <v>184</v>
      </c>
      <c r="D82" s="105"/>
      <c r="E82" s="105"/>
      <c r="F82" s="105"/>
      <c r="G82" s="81" t="s">
        <v>185</v>
      </c>
      <c r="H82" s="82">
        <v>65463</v>
      </c>
    </row>
    <row r="83" spans="1:8" s="29" customFormat="1" ht="25.5" customHeight="1">
      <c r="A83" s="34"/>
      <c r="B83" s="34"/>
      <c r="C83" s="105" t="s">
        <v>186</v>
      </c>
      <c r="D83" s="105"/>
      <c r="E83" s="105"/>
      <c r="F83" s="105"/>
      <c r="G83" s="81" t="s">
        <v>185</v>
      </c>
      <c r="H83" s="82">
        <v>166830</v>
      </c>
    </row>
    <row r="84" spans="1:8" s="29" customFormat="1" ht="27" customHeight="1">
      <c r="A84" s="34"/>
      <c r="B84" s="34"/>
      <c r="C84" s="107" t="s">
        <v>187</v>
      </c>
      <c r="D84" s="107"/>
      <c r="E84" s="107"/>
      <c r="F84" s="107"/>
      <c r="G84" s="81" t="s">
        <v>174</v>
      </c>
      <c r="H84" s="82">
        <v>3180</v>
      </c>
    </row>
    <row r="85" spans="1:8" s="29" customFormat="1" ht="15" customHeight="1">
      <c r="A85" s="34"/>
      <c r="B85" s="34"/>
      <c r="C85" s="101" t="s">
        <v>188</v>
      </c>
      <c r="D85" s="101"/>
      <c r="E85" s="101"/>
      <c r="F85" s="101"/>
      <c r="G85" s="101"/>
      <c r="H85" s="101"/>
    </row>
    <row r="86" spans="1:8" s="10" customFormat="1" ht="51" customHeight="1">
      <c r="A86" s="8"/>
      <c r="B86" s="8"/>
      <c r="C86" s="109" t="s">
        <v>175</v>
      </c>
      <c r="D86" s="109"/>
      <c r="E86" s="109"/>
      <c r="F86" s="109"/>
      <c r="G86" s="86" t="s">
        <v>174</v>
      </c>
      <c r="H86" s="87">
        <v>51306</v>
      </c>
    </row>
    <row r="87" spans="1:8" s="29" customFormat="1" ht="13.5" customHeight="1">
      <c r="A87" s="34"/>
      <c r="B87" s="34"/>
      <c r="C87" s="105" t="s">
        <v>199</v>
      </c>
      <c r="D87" s="105"/>
      <c r="E87" s="105"/>
      <c r="F87" s="105"/>
      <c r="G87" s="81"/>
      <c r="H87" s="82"/>
    </row>
    <row r="88" spans="1:8" s="29" customFormat="1" ht="25.5" customHeight="1">
      <c r="A88" s="34"/>
      <c r="B88" s="34"/>
      <c r="C88" s="105" t="s">
        <v>184</v>
      </c>
      <c r="D88" s="105"/>
      <c r="E88" s="105"/>
      <c r="F88" s="105"/>
      <c r="G88" s="81" t="s">
        <v>185</v>
      </c>
      <c r="H88" s="82">
        <v>448196</v>
      </c>
    </row>
    <row r="89" spans="1:8" s="29" customFormat="1" ht="25.5" customHeight="1">
      <c r="A89" s="34"/>
      <c r="B89" s="34"/>
      <c r="C89" s="105" t="s">
        <v>186</v>
      </c>
      <c r="D89" s="105"/>
      <c r="E89" s="105"/>
      <c r="F89" s="105"/>
      <c r="G89" s="81" t="s">
        <v>185</v>
      </c>
      <c r="H89" s="82">
        <v>607258</v>
      </c>
    </row>
    <row r="90" spans="1:8" s="29" customFormat="1" ht="27" customHeight="1">
      <c r="A90" s="34"/>
      <c r="B90" s="34"/>
      <c r="C90" s="107" t="s">
        <v>187</v>
      </c>
      <c r="D90" s="107"/>
      <c r="E90" s="107"/>
      <c r="F90" s="107"/>
      <c r="G90" s="81" t="s">
        <v>174</v>
      </c>
      <c r="H90" s="82">
        <v>74359</v>
      </c>
    </row>
    <row r="91" spans="1:8" s="29" customFormat="1" ht="13.5" customHeight="1">
      <c r="A91" s="34"/>
      <c r="B91" s="34"/>
      <c r="C91" s="106" t="s">
        <v>195</v>
      </c>
      <c r="D91" s="106"/>
      <c r="E91" s="106"/>
      <c r="F91" s="106"/>
      <c r="G91" s="83"/>
      <c r="H91" s="84"/>
    </row>
    <row r="92" spans="1:8" s="29" customFormat="1" ht="25.5" customHeight="1">
      <c r="A92" s="34"/>
      <c r="B92" s="34"/>
      <c r="C92" s="105" t="s">
        <v>196</v>
      </c>
      <c r="D92" s="105"/>
      <c r="E92" s="105"/>
      <c r="F92" s="105"/>
      <c r="G92" s="81" t="s">
        <v>174</v>
      </c>
      <c r="H92" s="82">
        <v>991603</v>
      </c>
    </row>
    <row r="93" spans="1:8" s="29" customFormat="1" ht="15.75" customHeight="1">
      <c r="A93" s="34"/>
      <c r="B93" s="34"/>
      <c r="C93" s="106" t="s">
        <v>198</v>
      </c>
      <c r="D93" s="106"/>
      <c r="E93" s="106"/>
      <c r="F93" s="106"/>
      <c r="G93" s="83" t="s">
        <v>174</v>
      </c>
      <c r="H93" s="84">
        <v>727073</v>
      </c>
    </row>
    <row r="94" spans="1:8" s="29" customFormat="1" ht="25.5" customHeight="1">
      <c r="A94" s="34"/>
      <c r="B94" s="34"/>
      <c r="C94" s="101" t="s">
        <v>197</v>
      </c>
      <c r="D94" s="101"/>
      <c r="E94" s="101"/>
      <c r="F94" s="101"/>
      <c r="G94" s="101"/>
      <c r="H94" s="101"/>
    </row>
    <row r="95" spans="1:8" s="29" customFormat="1" ht="39" customHeight="1">
      <c r="A95" s="34"/>
      <c r="B95" s="36">
        <v>75864</v>
      </c>
      <c r="C95" s="51" t="s">
        <v>61</v>
      </c>
      <c r="D95" s="41">
        <v>112538426</v>
      </c>
      <c r="E95" s="41">
        <v>11179656</v>
      </c>
      <c r="F95" s="41">
        <v>745903</v>
      </c>
      <c r="G95" s="41">
        <v>347046</v>
      </c>
      <c r="H95" s="41">
        <f>D95+E95-F95</f>
        <v>122972179</v>
      </c>
    </row>
    <row r="96" spans="1:8" s="29" customFormat="1" ht="27" customHeight="1">
      <c r="A96" s="34"/>
      <c r="B96" s="34"/>
      <c r="C96" s="103" t="s">
        <v>243</v>
      </c>
      <c r="D96" s="103"/>
      <c r="E96" s="103"/>
      <c r="F96" s="103"/>
      <c r="G96" s="103"/>
      <c r="H96" s="103"/>
    </row>
    <row r="97" spans="1:8" s="29" customFormat="1" ht="25.5" customHeight="1">
      <c r="A97" s="34"/>
      <c r="B97" s="34"/>
      <c r="C97" s="105" t="s">
        <v>244</v>
      </c>
      <c r="D97" s="105"/>
      <c r="E97" s="105"/>
      <c r="F97" s="105"/>
      <c r="G97" s="81" t="s">
        <v>189</v>
      </c>
      <c r="H97" s="82">
        <v>3754896</v>
      </c>
    </row>
    <row r="98" spans="1:8" s="29" customFormat="1" ht="13.5" customHeight="1">
      <c r="A98" s="34"/>
      <c r="B98" s="34"/>
      <c r="C98" s="106" t="s">
        <v>200</v>
      </c>
      <c r="D98" s="106"/>
      <c r="E98" s="106"/>
      <c r="F98" s="106"/>
      <c r="G98" s="83"/>
      <c r="H98" s="84"/>
    </row>
    <row r="99" spans="1:8" s="29" customFormat="1" ht="39" customHeight="1">
      <c r="A99" s="34"/>
      <c r="B99" s="34"/>
      <c r="C99" s="105" t="s">
        <v>245</v>
      </c>
      <c r="D99" s="105"/>
      <c r="E99" s="105"/>
      <c r="F99" s="105"/>
      <c r="G99" s="81" t="s">
        <v>174</v>
      </c>
      <c r="H99" s="82">
        <v>558463</v>
      </c>
    </row>
    <row r="100" spans="1:8" s="29" customFormat="1" ht="14.25" customHeight="1">
      <c r="A100" s="34"/>
      <c r="B100" s="34"/>
      <c r="C100" s="106" t="s">
        <v>201</v>
      </c>
      <c r="D100" s="106"/>
      <c r="E100" s="106"/>
      <c r="F100" s="106"/>
      <c r="G100" s="81"/>
      <c r="H100" s="82"/>
    </row>
    <row r="101" spans="1:8" s="29" customFormat="1" ht="40.5" customHeight="1">
      <c r="A101" s="34"/>
      <c r="B101" s="34"/>
      <c r="C101" s="106" t="s">
        <v>202</v>
      </c>
      <c r="D101" s="106"/>
      <c r="E101" s="106"/>
      <c r="F101" s="106"/>
      <c r="G101" s="81" t="s">
        <v>174</v>
      </c>
      <c r="H101" s="82">
        <v>3099271</v>
      </c>
    </row>
    <row r="102" spans="1:8" s="29" customFormat="1" ht="17.25" customHeight="1">
      <c r="A102" s="34"/>
      <c r="B102" s="34"/>
      <c r="C102" s="106" t="s">
        <v>203</v>
      </c>
      <c r="D102" s="106"/>
      <c r="E102" s="106"/>
      <c r="F102" s="106"/>
      <c r="G102" s="81" t="s">
        <v>174</v>
      </c>
      <c r="H102" s="82">
        <v>3021123</v>
      </c>
    </row>
    <row r="103" spans="1:8" s="29" customFormat="1" ht="29.25" customHeight="1">
      <c r="A103" s="34"/>
      <c r="B103" s="34"/>
      <c r="C103" s="103" t="s">
        <v>204</v>
      </c>
      <c r="D103" s="103"/>
      <c r="E103" s="103"/>
      <c r="F103" s="103"/>
      <c r="G103" s="103"/>
      <c r="H103" s="103"/>
    </row>
    <row r="104" spans="1:8" s="29" customFormat="1" ht="26.25" customHeight="1">
      <c r="A104" s="34"/>
      <c r="B104" s="34"/>
      <c r="C104" s="105" t="s">
        <v>244</v>
      </c>
      <c r="D104" s="105"/>
      <c r="E104" s="105"/>
      <c r="F104" s="105"/>
      <c r="G104" s="81" t="s">
        <v>189</v>
      </c>
      <c r="H104" s="82">
        <v>662628</v>
      </c>
    </row>
    <row r="105" spans="1:8" s="29" customFormat="1" ht="15.75" customHeight="1">
      <c r="A105" s="34"/>
      <c r="B105" s="34"/>
      <c r="C105" s="106" t="s">
        <v>200</v>
      </c>
      <c r="D105" s="106"/>
      <c r="E105" s="106"/>
      <c r="F105" s="106"/>
      <c r="G105" s="83"/>
      <c r="H105" s="84"/>
    </row>
    <row r="106" spans="1:8" s="29" customFormat="1" ht="39" customHeight="1">
      <c r="A106" s="34"/>
      <c r="B106" s="34"/>
      <c r="C106" s="105" t="s">
        <v>245</v>
      </c>
      <c r="D106" s="105"/>
      <c r="E106" s="105"/>
      <c r="F106" s="105"/>
      <c r="G106" s="81" t="s">
        <v>174</v>
      </c>
      <c r="H106" s="82">
        <v>65701</v>
      </c>
    </row>
    <row r="107" spans="1:8" s="29" customFormat="1" ht="40.5" customHeight="1">
      <c r="A107" s="34"/>
      <c r="B107" s="34"/>
      <c r="C107" s="106" t="s">
        <v>205</v>
      </c>
      <c r="D107" s="106"/>
      <c r="E107" s="106"/>
      <c r="F107" s="106"/>
      <c r="G107" s="81" t="s">
        <v>174</v>
      </c>
      <c r="H107" s="82">
        <v>364620</v>
      </c>
    </row>
    <row r="108" spans="1:8" s="29" customFormat="1" ht="14.25" customHeight="1">
      <c r="A108" s="34"/>
      <c r="B108" s="34"/>
      <c r="C108" s="106" t="s">
        <v>206</v>
      </c>
      <c r="D108" s="106"/>
      <c r="E108" s="106"/>
      <c r="F108" s="106"/>
      <c r="G108" s="83" t="s">
        <v>174</v>
      </c>
      <c r="H108" s="84">
        <v>1092949</v>
      </c>
    </row>
    <row r="109" spans="1:8" s="29" customFormat="1" ht="26.25" customHeight="1">
      <c r="A109" s="34"/>
      <c r="B109" s="34"/>
      <c r="C109" s="101" t="s">
        <v>207</v>
      </c>
      <c r="D109" s="101"/>
      <c r="E109" s="101"/>
      <c r="F109" s="101"/>
      <c r="G109" s="101"/>
      <c r="H109" s="101"/>
    </row>
    <row r="110" spans="1:8" s="10" customFormat="1" ht="33" customHeight="1">
      <c r="A110" s="8"/>
      <c r="B110" s="8"/>
      <c r="C110" s="3"/>
      <c r="D110" s="3"/>
      <c r="E110" s="3"/>
      <c r="F110" s="3"/>
      <c r="G110" s="3"/>
      <c r="H110" s="3"/>
    </row>
    <row r="111" spans="1:8" s="10" customFormat="1" ht="7.5" customHeight="1">
      <c r="A111" s="8"/>
      <c r="B111" s="8"/>
      <c r="C111" s="3"/>
      <c r="D111" s="3"/>
      <c r="E111" s="3"/>
      <c r="F111" s="3"/>
      <c r="G111" s="3"/>
      <c r="H111" s="3"/>
    </row>
    <row r="112" spans="1:8" s="26" customFormat="1" ht="21.75" customHeight="1">
      <c r="A112" s="31"/>
      <c r="B112" s="31">
        <v>852</v>
      </c>
      <c r="C112" s="32" t="s">
        <v>17</v>
      </c>
      <c r="D112" s="33">
        <v>4595610</v>
      </c>
      <c r="E112" s="33">
        <f>E113</f>
        <v>4998525</v>
      </c>
      <c r="F112" s="33">
        <f>F113</f>
        <v>0</v>
      </c>
      <c r="G112" s="33">
        <f>G113</f>
        <v>0</v>
      </c>
      <c r="H112" s="33">
        <f>D112+E112-F112</f>
        <v>9594135</v>
      </c>
    </row>
    <row r="113" spans="1:8" s="29" customFormat="1" ht="18.75" customHeight="1">
      <c r="A113" s="34"/>
      <c r="B113" s="34">
        <v>85295</v>
      </c>
      <c r="C113" s="35" t="s">
        <v>62</v>
      </c>
      <c r="D113" s="30">
        <v>4412610</v>
      </c>
      <c r="E113" s="30">
        <v>4998525</v>
      </c>
      <c r="F113" s="30">
        <v>0</v>
      </c>
      <c r="G113" s="30">
        <v>0</v>
      </c>
      <c r="H113" s="30">
        <f>D113+E113-F113</f>
        <v>9411135</v>
      </c>
    </row>
    <row r="114" spans="1:8" s="29" customFormat="1" ht="55.5" customHeight="1">
      <c r="A114" s="34"/>
      <c r="B114" s="34"/>
      <c r="C114" s="102" t="s">
        <v>264</v>
      </c>
      <c r="D114" s="102"/>
      <c r="E114" s="102"/>
      <c r="F114" s="102"/>
      <c r="G114" s="102"/>
      <c r="H114" s="102"/>
    </row>
    <row r="115" spans="1:8" s="29" customFormat="1" ht="6" customHeight="1">
      <c r="A115" s="34"/>
      <c r="B115" s="34"/>
      <c r="C115" s="50"/>
      <c r="D115" s="50"/>
      <c r="E115" s="50"/>
      <c r="F115" s="50"/>
      <c r="G115" s="50"/>
      <c r="H115" s="50"/>
    </row>
    <row r="116" spans="1:8" s="55" customFormat="1" ht="21.75" customHeight="1">
      <c r="A116" s="31"/>
      <c r="B116" s="31">
        <v>853</v>
      </c>
      <c r="C116" s="32" t="s">
        <v>80</v>
      </c>
      <c r="D116" s="33">
        <v>4802250</v>
      </c>
      <c r="E116" s="33">
        <f>E117</f>
        <v>3566128</v>
      </c>
      <c r="F116" s="33">
        <f>F117</f>
        <v>0</v>
      </c>
      <c r="G116" s="33">
        <f>G117</f>
        <v>0</v>
      </c>
      <c r="H116" s="33">
        <f>D116+E116-F116</f>
        <v>8368378</v>
      </c>
    </row>
    <row r="117" spans="1:8" s="29" customFormat="1" ht="18.75" customHeight="1">
      <c r="A117" s="34"/>
      <c r="B117" s="34">
        <v>85395</v>
      </c>
      <c r="C117" s="35" t="s">
        <v>62</v>
      </c>
      <c r="D117" s="30">
        <v>0</v>
      </c>
      <c r="E117" s="30">
        <v>3566128</v>
      </c>
      <c r="F117" s="30">
        <v>0</v>
      </c>
      <c r="G117" s="30">
        <v>0</v>
      </c>
      <c r="H117" s="30">
        <f>D117+E117-F117</f>
        <v>3566128</v>
      </c>
    </row>
    <row r="118" spans="1:8" s="28" customFormat="1" ht="41.25" customHeight="1">
      <c r="A118" s="27"/>
      <c r="B118" s="27"/>
      <c r="C118" s="101" t="s">
        <v>263</v>
      </c>
      <c r="D118" s="101"/>
      <c r="E118" s="101"/>
      <c r="F118" s="101"/>
      <c r="G118" s="101"/>
      <c r="H118" s="101"/>
    </row>
    <row r="119" spans="1:8" s="55" customFormat="1" ht="6.75" customHeight="1">
      <c r="A119" s="65"/>
      <c r="B119" s="27"/>
      <c r="C119" s="25"/>
      <c r="D119" s="25"/>
      <c r="E119" s="25"/>
      <c r="F119" s="25"/>
      <c r="G119" s="25"/>
      <c r="H119" s="25"/>
    </row>
    <row r="120" spans="1:8" s="55" customFormat="1" ht="29.25" customHeight="1">
      <c r="A120" s="31"/>
      <c r="B120" s="52">
        <v>925</v>
      </c>
      <c r="C120" s="53" t="s">
        <v>63</v>
      </c>
      <c r="D120" s="54">
        <v>3219541</v>
      </c>
      <c r="E120" s="54">
        <f>E121</f>
        <v>7073</v>
      </c>
      <c r="F120" s="54">
        <f>F121</f>
        <v>0</v>
      </c>
      <c r="G120" s="54">
        <f>G121</f>
        <v>0</v>
      </c>
      <c r="H120" s="54">
        <f>D120+E120-F120</f>
        <v>3226614</v>
      </c>
    </row>
    <row r="121" spans="1:8" s="29" customFormat="1" ht="19.5" customHeight="1">
      <c r="A121" s="34"/>
      <c r="B121" s="34">
        <v>92502</v>
      </c>
      <c r="C121" s="56" t="s">
        <v>64</v>
      </c>
      <c r="D121" s="30">
        <v>3219541</v>
      </c>
      <c r="E121" s="30">
        <v>7073</v>
      </c>
      <c r="F121" s="30">
        <v>0</v>
      </c>
      <c r="G121" s="30">
        <v>0</v>
      </c>
      <c r="H121" s="30">
        <f>D121+E121-F121</f>
        <v>3226614</v>
      </c>
    </row>
    <row r="122" spans="1:8" s="29" customFormat="1" ht="43.5" customHeight="1">
      <c r="A122" s="34"/>
      <c r="B122" s="34"/>
      <c r="C122" s="101" t="s">
        <v>102</v>
      </c>
      <c r="D122" s="101"/>
      <c r="E122" s="101"/>
      <c r="F122" s="101"/>
      <c r="G122" s="101"/>
      <c r="H122" s="101"/>
    </row>
    <row r="123" spans="1:8" s="10" customFormat="1" ht="7.5" customHeight="1">
      <c r="A123" s="8"/>
      <c r="B123" s="8"/>
      <c r="C123" s="3"/>
      <c r="D123" s="3"/>
      <c r="E123" s="3"/>
      <c r="F123" s="3"/>
      <c r="G123" s="3"/>
      <c r="H123" s="3"/>
    </row>
    <row r="124" spans="1:8" s="14" customFormat="1" ht="16.5" customHeight="1">
      <c r="A124" s="11" t="s">
        <v>18</v>
      </c>
      <c r="B124" s="11"/>
      <c r="C124" s="12" t="s">
        <v>19</v>
      </c>
      <c r="D124" s="13"/>
      <c r="E124" s="13"/>
      <c r="F124" s="13"/>
      <c r="G124" s="13"/>
      <c r="H124" s="13"/>
    </row>
    <row r="125" spans="1:8" s="39" customFormat="1" ht="4.5" customHeight="1">
      <c r="A125" s="37"/>
      <c r="B125" s="37"/>
      <c r="C125" s="45"/>
      <c r="D125" s="45"/>
      <c r="E125" s="45"/>
      <c r="F125" s="45"/>
      <c r="G125" s="45"/>
      <c r="H125" s="45"/>
    </row>
    <row r="126" spans="1:8" s="26" customFormat="1" ht="22.5" customHeight="1">
      <c r="A126" s="31"/>
      <c r="B126" s="31"/>
      <c r="C126" s="32" t="s">
        <v>14</v>
      </c>
      <c r="D126" s="42">
        <v>1885126736.4</v>
      </c>
      <c r="E126" s="42">
        <f>E143+E194+E217+E132+E136+E154+E158+E178+E183+E206+E224+E229+E237+E241+E247+E268+E275+E129</f>
        <v>95661272.64</v>
      </c>
      <c r="F126" s="42">
        <f>F143+F194+F217+F132+F136+F154+F158+F178+F183+F206+F224+F229+F237+F241+F247+F268+F275+F129</f>
        <v>3242413.64</v>
      </c>
      <c r="G126" s="42">
        <f>G143+G194+G217+G132+G136+G154+G158+G178+G183+G206+G224+G229+G237+G241+G247+G268+G275+G129</f>
        <v>1723206</v>
      </c>
      <c r="H126" s="42">
        <f>D126+E126-F126</f>
        <v>1977545595.4</v>
      </c>
    </row>
    <row r="127" spans="1:8" s="29" customFormat="1" ht="6" customHeight="1">
      <c r="A127" s="34"/>
      <c r="B127" s="34"/>
      <c r="C127" s="25"/>
      <c r="D127" s="25"/>
      <c r="E127" s="25"/>
      <c r="F127" s="25"/>
      <c r="G127" s="25"/>
      <c r="H127" s="25"/>
    </row>
    <row r="128" spans="1:8" s="26" customFormat="1" ht="21.75" customHeight="1">
      <c r="A128" s="31"/>
      <c r="B128" s="72" t="s">
        <v>145</v>
      </c>
      <c r="C128" s="32" t="s">
        <v>146</v>
      </c>
      <c r="D128" s="33">
        <v>22745802.4</v>
      </c>
      <c r="E128" s="33">
        <f>E129</f>
        <v>18000</v>
      </c>
      <c r="F128" s="33">
        <f>F129</f>
        <v>18000</v>
      </c>
      <c r="G128" s="33">
        <f>G129</f>
        <v>0</v>
      </c>
      <c r="H128" s="33">
        <f>D128+E128-F128</f>
        <v>22745802.4</v>
      </c>
    </row>
    <row r="129" spans="1:8" s="29" customFormat="1" ht="16.5" customHeight="1">
      <c r="A129" s="34"/>
      <c r="B129" s="61" t="s">
        <v>147</v>
      </c>
      <c r="C129" s="35" t="s">
        <v>148</v>
      </c>
      <c r="D129" s="30">
        <v>7875000</v>
      </c>
      <c r="E129" s="30">
        <v>18000</v>
      </c>
      <c r="F129" s="30">
        <v>18000</v>
      </c>
      <c r="G129" s="30">
        <v>0</v>
      </c>
      <c r="H129" s="30">
        <f>D129+E129-F129</f>
        <v>7875000</v>
      </c>
    </row>
    <row r="130" spans="1:194" s="79" customFormat="1" ht="52.5" customHeight="1">
      <c r="A130" s="76"/>
      <c r="B130" s="77"/>
      <c r="C130" s="101" t="s">
        <v>149</v>
      </c>
      <c r="D130" s="101"/>
      <c r="E130" s="101"/>
      <c r="F130" s="101"/>
      <c r="G130" s="101"/>
      <c r="H130" s="101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  <c r="FO130" s="78"/>
      <c r="FP130" s="78"/>
      <c r="FQ130" s="78"/>
      <c r="FR130" s="78"/>
      <c r="FS130" s="78"/>
      <c r="FT130" s="78"/>
      <c r="FU130" s="78"/>
      <c r="FV130" s="78"/>
      <c r="FW130" s="78"/>
      <c r="FX130" s="78"/>
      <c r="FY130" s="78"/>
      <c r="FZ130" s="78"/>
      <c r="GA130" s="78"/>
      <c r="GB130" s="78"/>
      <c r="GC130" s="78"/>
      <c r="GD130" s="78"/>
      <c r="GE130" s="78"/>
      <c r="GF130" s="78"/>
      <c r="GG130" s="78"/>
      <c r="GH130" s="78"/>
      <c r="GI130" s="78"/>
      <c r="GJ130" s="78"/>
      <c r="GK130" s="78"/>
      <c r="GL130" s="78"/>
    </row>
    <row r="131" spans="1:194" s="79" customFormat="1" ht="6" customHeight="1">
      <c r="A131" s="76"/>
      <c r="B131" s="77"/>
      <c r="C131" s="25"/>
      <c r="D131" s="25"/>
      <c r="E131" s="25"/>
      <c r="F131" s="25"/>
      <c r="G131" s="25"/>
      <c r="H131" s="25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  <c r="FO131" s="78"/>
      <c r="FP131" s="78"/>
      <c r="FQ131" s="78"/>
      <c r="FR131" s="78"/>
      <c r="FS131" s="78"/>
      <c r="FT131" s="78"/>
      <c r="FU131" s="78"/>
      <c r="FV131" s="78"/>
      <c r="FW131" s="78"/>
      <c r="FX131" s="78"/>
      <c r="FY131" s="78"/>
      <c r="FZ131" s="78"/>
      <c r="GA131" s="78"/>
      <c r="GB131" s="78"/>
      <c r="GC131" s="78"/>
      <c r="GD131" s="78"/>
      <c r="GE131" s="78"/>
      <c r="GF131" s="78"/>
      <c r="GG131" s="78"/>
      <c r="GH131" s="78"/>
      <c r="GI131" s="78"/>
      <c r="GJ131" s="78"/>
      <c r="GK131" s="78"/>
      <c r="GL131" s="78"/>
    </row>
    <row r="132" spans="1:8" s="26" customFormat="1" ht="22.5" customHeight="1">
      <c r="A132" s="31"/>
      <c r="B132" s="72" t="s">
        <v>111</v>
      </c>
      <c r="C132" s="32" t="s">
        <v>112</v>
      </c>
      <c r="D132" s="33">
        <v>466000</v>
      </c>
      <c r="E132" s="33">
        <f>E133</f>
        <v>1133.64</v>
      </c>
      <c r="F132" s="33">
        <f>F133</f>
        <v>1133.64</v>
      </c>
      <c r="G132" s="33">
        <f>G133</f>
        <v>0</v>
      </c>
      <c r="H132" s="33">
        <f>D132+E132-F132</f>
        <v>466000</v>
      </c>
    </row>
    <row r="133" spans="1:8" s="29" customFormat="1" ht="18.75" customHeight="1">
      <c r="A133" s="34"/>
      <c r="B133" s="61" t="s">
        <v>113</v>
      </c>
      <c r="C133" s="35" t="s">
        <v>62</v>
      </c>
      <c r="D133" s="30">
        <v>78000</v>
      </c>
      <c r="E133" s="30">
        <v>1133.64</v>
      </c>
      <c r="F133" s="30">
        <v>1133.64</v>
      </c>
      <c r="G133" s="30">
        <v>0</v>
      </c>
      <c r="H133" s="30">
        <f>D133+E133-F133</f>
        <v>78000</v>
      </c>
    </row>
    <row r="134" spans="1:8" s="28" customFormat="1" ht="41.25" customHeight="1">
      <c r="A134" s="27"/>
      <c r="B134" s="27"/>
      <c r="C134" s="104" t="s">
        <v>114</v>
      </c>
      <c r="D134" s="104"/>
      <c r="E134" s="104"/>
      <c r="F134" s="104"/>
      <c r="G134" s="104"/>
      <c r="H134" s="104"/>
    </row>
    <row r="135" spans="1:8" s="28" customFormat="1" ht="5.25" customHeight="1">
      <c r="A135" s="27"/>
      <c r="B135" s="27"/>
      <c r="C135" s="25"/>
      <c r="D135" s="25"/>
      <c r="E135" s="25"/>
      <c r="F135" s="25"/>
      <c r="G135" s="25"/>
      <c r="H135" s="25"/>
    </row>
    <row r="136" spans="1:8" s="26" customFormat="1" ht="22.5" customHeight="1">
      <c r="A136" s="31"/>
      <c r="B136" s="31">
        <v>500</v>
      </c>
      <c r="C136" s="32" t="s">
        <v>133</v>
      </c>
      <c r="D136" s="33">
        <v>14124640</v>
      </c>
      <c r="E136" s="33">
        <f>E137</f>
        <v>4537938</v>
      </c>
      <c r="F136" s="33">
        <f>F137</f>
        <v>0</v>
      </c>
      <c r="G136" s="33">
        <f>G137</f>
        <v>0</v>
      </c>
      <c r="H136" s="33">
        <f>D136+E136-F136</f>
        <v>18662578</v>
      </c>
    </row>
    <row r="137" spans="1:8" s="29" customFormat="1" ht="17.25" customHeight="1">
      <c r="A137" s="34"/>
      <c r="B137" s="34">
        <v>50005</v>
      </c>
      <c r="C137" s="35" t="s">
        <v>134</v>
      </c>
      <c r="D137" s="30">
        <v>14124640</v>
      </c>
      <c r="E137" s="30">
        <v>4537938</v>
      </c>
      <c r="F137" s="30">
        <v>0</v>
      </c>
      <c r="G137" s="30">
        <v>0</v>
      </c>
      <c r="H137" s="30">
        <f>D137+E137-F137</f>
        <v>18662578</v>
      </c>
    </row>
    <row r="138" spans="1:8" s="29" customFormat="1" ht="41.25" customHeight="1">
      <c r="A138" s="34"/>
      <c r="B138" s="34"/>
      <c r="C138" s="101" t="s">
        <v>265</v>
      </c>
      <c r="D138" s="101"/>
      <c r="E138" s="101"/>
      <c r="F138" s="101"/>
      <c r="G138" s="101"/>
      <c r="H138" s="101"/>
    </row>
    <row r="139" spans="1:8" s="29" customFormat="1" ht="41.25" customHeight="1">
      <c r="A139" s="34"/>
      <c r="B139" s="34"/>
      <c r="C139" s="101" t="s">
        <v>267</v>
      </c>
      <c r="D139" s="101"/>
      <c r="E139" s="101"/>
      <c r="F139" s="101"/>
      <c r="G139" s="101"/>
      <c r="H139" s="101"/>
    </row>
    <row r="140" spans="1:8" s="29" customFormat="1" ht="26.25" customHeight="1">
      <c r="A140" s="34"/>
      <c r="B140" s="34"/>
      <c r="C140" s="101" t="s">
        <v>279</v>
      </c>
      <c r="D140" s="101"/>
      <c r="E140" s="101"/>
      <c r="F140" s="101"/>
      <c r="G140" s="101"/>
      <c r="H140" s="101"/>
    </row>
    <row r="141" spans="1:8" s="29" customFormat="1" ht="13.5" customHeight="1">
      <c r="A141" s="34"/>
      <c r="B141" s="34"/>
      <c r="C141" s="101" t="s">
        <v>266</v>
      </c>
      <c r="D141" s="101"/>
      <c r="E141" s="101"/>
      <c r="F141" s="101"/>
      <c r="G141" s="101"/>
      <c r="H141" s="101"/>
    </row>
    <row r="142" spans="1:8" s="29" customFormat="1" ht="6" customHeight="1">
      <c r="A142" s="34"/>
      <c r="B142" s="34"/>
      <c r="C142" s="25"/>
      <c r="D142" s="25"/>
      <c r="E142" s="25"/>
      <c r="F142" s="25"/>
      <c r="G142" s="25"/>
      <c r="H142" s="25"/>
    </row>
    <row r="143" spans="1:8" s="26" customFormat="1" ht="23.25" customHeight="1">
      <c r="A143" s="31"/>
      <c r="B143" s="31">
        <v>600</v>
      </c>
      <c r="C143" s="32" t="s">
        <v>15</v>
      </c>
      <c r="D143" s="33">
        <v>850402541</v>
      </c>
      <c r="E143" s="33">
        <f>E149+E146+E144</f>
        <v>16979362</v>
      </c>
      <c r="F143" s="33">
        <f>F149+F146+F144</f>
        <v>0</v>
      </c>
      <c r="G143" s="33">
        <f>G149+G146+G144</f>
        <v>0</v>
      </c>
      <c r="H143" s="33">
        <f>D143+E143-F143</f>
        <v>867381903</v>
      </c>
    </row>
    <row r="144" spans="1:8" s="29" customFormat="1" ht="18.75" customHeight="1">
      <c r="A144" s="34"/>
      <c r="B144" s="34">
        <v>60002</v>
      </c>
      <c r="C144" s="35" t="s">
        <v>65</v>
      </c>
      <c r="D144" s="30">
        <v>0</v>
      </c>
      <c r="E144" s="30">
        <v>200000</v>
      </c>
      <c r="F144" s="30">
        <v>0</v>
      </c>
      <c r="G144" s="30">
        <v>0</v>
      </c>
      <c r="H144" s="30">
        <f>D144+E144-F144</f>
        <v>200000</v>
      </c>
    </row>
    <row r="145" spans="1:8" s="26" customFormat="1" ht="64.5" customHeight="1">
      <c r="A145" s="49"/>
      <c r="B145" s="34"/>
      <c r="C145" s="101" t="s">
        <v>110</v>
      </c>
      <c r="D145" s="101"/>
      <c r="E145" s="101"/>
      <c r="F145" s="101"/>
      <c r="G145" s="101"/>
      <c r="H145" s="101"/>
    </row>
    <row r="146" spans="1:8" s="10" customFormat="1" ht="18" customHeight="1">
      <c r="A146" s="8"/>
      <c r="B146" s="8">
        <v>60003</v>
      </c>
      <c r="C146" s="73" t="s">
        <v>119</v>
      </c>
      <c r="D146" s="74">
        <v>36443000</v>
      </c>
      <c r="E146" s="74">
        <v>176153</v>
      </c>
      <c r="F146" s="74">
        <v>0</v>
      </c>
      <c r="G146" s="74">
        <v>0</v>
      </c>
      <c r="H146" s="74">
        <f>D146+E146-F146</f>
        <v>36619153</v>
      </c>
    </row>
    <row r="147" spans="1:8" s="28" customFormat="1" ht="42" customHeight="1">
      <c r="A147" s="27"/>
      <c r="B147" s="27"/>
      <c r="C147" s="101" t="s">
        <v>120</v>
      </c>
      <c r="D147" s="101"/>
      <c r="E147" s="101"/>
      <c r="F147" s="101"/>
      <c r="G147" s="101"/>
      <c r="H147" s="101"/>
    </row>
    <row r="148" spans="1:8" s="28" customFormat="1" ht="9.75" customHeight="1">
      <c r="A148" s="27"/>
      <c r="B148" s="27"/>
      <c r="C148" s="25"/>
      <c r="D148" s="25"/>
      <c r="E148" s="25"/>
      <c r="F148" s="25"/>
      <c r="G148" s="25"/>
      <c r="H148" s="25"/>
    </row>
    <row r="149" spans="1:8" s="29" customFormat="1" ht="18.75" customHeight="1">
      <c r="A149" s="34"/>
      <c r="B149" s="34">
        <v>60004</v>
      </c>
      <c r="C149" s="35" t="s">
        <v>41</v>
      </c>
      <c r="D149" s="30">
        <v>6000000</v>
      </c>
      <c r="E149" s="30">
        <v>16603209</v>
      </c>
      <c r="F149" s="30">
        <v>0</v>
      </c>
      <c r="G149" s="30">
        <v>0</v>
      </c>
      <c r="H149" s="30">
        <f>D149+E149-F149</f>
        <v>22603209</v>
      </c>
    </row>
    <row r="150" spans="1:8" s="28" customFormat="1" ht="43.5" customHeight="1">
      <c r="A150" s="27"/>
      <c r="B150" s="27"/>
      <c r="C150" s="103" t="s">
        <v>107</v>
      </c>
      <c r="D150" s="103"/>
      <c r="E150" s="103"/>
      <c r="F150" s="103"/>
      <c r="G150" s="103"/>
      <c r="H150" s="103"/>
    </row>
    <row r="151" spans="1:8" s="28" customFormat="1" ht="39.75" customHeight="1">
      <c r="A151" s="27"/>
      <c r="B151" s="27"/>
      <c r="C151" s="101" t="s">
        <v>108</v>
      </c>
      <c r="D151" s="101"/>
      <c r="E151" s="101"/>
      <c r="F151" s="101"/>
      <c r="G151" s="101"/>
      <c r="H151" s="101"/>
    </row>
    <row r="152" spans="1:8" s="28" customFormat="1" ht="28.5" customHeight="1">
      <c r="A152" s="27"/>
      <c r="B152" s="27"/>
      <c r="C152" s="101" t="s">
        <v>109</v>
      </c>
      <c r="D152" s="101"/>
      <c r="E152" s="101"/>
      <c r="F152" s="101"/>
      <c r="G152" s="101"/>
      <c r="H152" s="101"/>
    </row>
    <row r="153" spans="1:8" s="29" customFormat="1" ht="6.75" customHeight="1">
      <c r="A153" s="34"/>
      <c r="B153" s="34"/>
      <c r="C153" s="25"/>
      <c r="D153" s="25"/>
      <c r="E153" s="25"/>
      <c r="F153" s="25"/>
      <c r="G153" s="25"/>
      <c r="H153" s="25"/>
    </row>
    <row r="154" spans="1:8" s="26" customFormat="1" ht="23.25" customHeight="1">
      <c r="A154" s="31"/>
      <c r="B154" s="31">
        <v>700</v>
      </c>
      <c r="C154" s="32" t="s">
        <v>78</v>
      </c>
      <c r="D154" s="33">
        <v>1772881</v>
      </c>
      <c r="E154" s="33">
        <f>E155</f>
        <v>492075</v>
      </c>
      <c r="F154" s="33">
        <f>F155</f>
        <v>0</v>
      </c>
      <c r="G154" s="33">
        <f>G155</f>
        <v>0</v>
      </c>
      <c r="H154" s="33">
        <f>D154+E154-F154</f>
        <v>2264956</v>
      </c>
    </row>
    <row r="155" spans="1:8" s="29" customFormat="1" ht="18" customHeight="1">
      <c r="A155" s="34"/>
      <c r="B155" s="34">
        <v>70005</v>
      </c>
      <c r="C155" s="35" t="s">
        <v>79</v>
      </c>
      <c r="D155" s="30">
        <v>1437881</v>
      </c>
      <c r="E155" s="30">
        <v>492075</v>
      </c>
      <c r="F155" s="30">
        <v>0</v>
      </c>
      <c r="G155" s="30">
        <v>0</v>
      </c>
      <c r="H155" s="30">
        <f>D155+E155-F155</f>
        <v>1929956</v>
      </c>
    </row>
    <row r="156" spans="1:8" s="28" customFormat="1" ht="69.75" customHeight="1">
      <c r="A156" s="27"/>
      <c r="B156" s="27"/>
      <c r="C156" s="101" t="s">
        <v>280</v>
      </c>
      <c r="D156" s="101"/>
      <c r="E156" s="101"/>
      <c r="F156" s="101"/>
      <c r="G156" s="101"/>
      <c r="H156" s="101"/>
    </row>
    <row r="157" spans="1:8" s="28" customFormat="1" ht="6" customHeight="1">
      <c r="A157" s="27"/>
      <c r="B157" s="27"/>
      <c r="C157" s="25"/>
      <c r="D157" s="25"/>
      <c r="E157" s="25"/>
      <c r="F157" s="25"/>
      <c r="G157" s="25"/>
      <c r="H157" s="25"/>
    </row>
    <row r="158" spans="1:8" s="26" customFormat="1" ht="24" customHeight="1">
      <c r="A158" s="31"/>
      <c r="B158" s="31">
        <v>720</v>
      </c>
      <c r="C158" s="32" t="s">
        <v>81</v>
      </c>
      <c r="D158" s="33">
        <v>68483188</v>
      </c>
      <c r="E158" s="33">
        <f>E159</f>
        <v>10110020</v>
      </c>
      <c r="F158" s="33">
        <f>F159</f>
        <v>960659</v>
      </c>
      <c r="G158" s="33">
        <f>G159</f>
        <v>540879</v>
      </c>
      <c r="H158" s="33">
        <f>D158+E158-F158</f>
        <v>77632549</v>
      </c>
    </row>
    <row r="159" spans="1:8" s="29" customFormat="1" ht="19.5" customHeight="1">
      <c r="A159" s="34"/>
      <c r="B159" s="34">
        <v>72095</v>
      </c>
      <c r="C159" s="35" t="s">
        <v>62</v>
      </c>
      <c r="D159" s="30">
        <v>68483188</v>
      </c>
      <c r="E159" s="30">
        <v>10110020</v>
      </c>
      <c r="F159" s="30">
        <v>960659</v>
      </c>
      <c r="G159" s="30">
        <v>540879</v>
      </c>
      <c r="H159" s="30">
        <f>D159+E159-F159</f>
        <v>77632549</v>
      </c>
    </row>
    <row r="160" spans="1:8" s="29" customFormat="1" ht="13.5" customHeight="1">
      <c r="A160" s="34"/>
      <c r="B160" s="71"/>
      <c r="C160" s="103" t="s">
        <v>82</v>
      </c>
      <c r="D160" s="103"/>
      <c r="E160" s="103"/>
      <c r="F160" s="103"/>
      <c r="G160" s="103"/>
      <c r="H160" s="103"/>
    </row>
    <row r="161" spans="1:8" s="29" customFormat="1" ht="15.75" customHeight="1">
      <c r="A161" s="34"/>
      <c r="B161" s="71"/>
      <c r="C161" s="101" t="s">
        <v>83</v>
      </c>
      <c r="D161" s="101"/>
      <c r="E161" s="101"/>
      <c r="F161" s="101"/>
      <c r="G161" s="101"/>
      <c r="H161" s="101"/>
    </row>
    <row r="162" spans="1:8" s="29" customFormat="1" ht="52.5" customHeight="1">
      <c r="A162" s="34"/>
      <c r="B162" s="71"/>
      <c r="C162" s="101" t="s">
        <v>268</v>
      </c>
      <c r="D162" s="101"/>
      <c r="E162" s="101"/>
      <c r="F162" s="101"/>
      <c r="G162" s="101"/>
      <c r="H162" s="101"/>
    </row>
    <row r="163" spans="1:8" s="29" customFormat="1" ht="53.25" customHeight="1">
      <c r="A163" s="34"/>
      <c r="B163" s="71"/>
      <c r="C163" s="101" t="s">
        <v>269</v>
      </c>
      <c r="D163" s="101"/>
      <c r="E163" s="101"/>
      <c r="F163" s="101"/>
      <c r="G163" s="101"/>
      <c r="H163" s="101"/>
    </row>
    <row r="164" spans="1:8" s="29" customFormat="1" ht="14.25" customHeight="1">
      <c r="A164" s="34"/>
      <c r="B164" s="71"/>
      <c r="C164" s="101" t="s">
        <v>140</v>
      </c>
      <c r="D164" s="101"/>
      <c r="E164" s="101"/>
      <c r="F164" s="101"/>
      <c r="G164" s="101"/>
      <c r="H164" s="101"/>
    </row>
    <row r="165" spans="1:8" s="29" customFormat="1" ht="15" customHeight="1">
      <c r="A165" s="34"/>
      <c r="B165" s="71"/>
      <c r="C165" s="101" t="s">
        <v>85</v>
      </c>
      <c r="D165" s="101"/>
      <c r="E165" s="101"/>
      <c r="F165" s="101"/>
      <c r="G165" s="101"/>
      <c r="H165" s="101"/>
    </row>
    <row r="166" spans="1:8" s="29" customFormat="1" ht="14.25" customHeight="1">
      <c r="A166" s="34"/>
      <c r="B166" s="71"/>
      <c r="C166" s="101" t="s">
        <v>84</v>
      </c>
      <c r="D166" s="101"/>
      <c r="E166" s="101"/>
      <c r="F166" s="101"/>
      <c r="G166" s="101"/>
      <c r="H166" s="101"/>
    </row>
    <row r="167" spans="1:8" s="29" customFormat="1" ht="27" customHeight="1">
      <c r="A167" s="34"/>
      <c r="B167" s="34"/>
      <c r="C167" s="101" t="s">
        <v>142</v>
      </c>
      <c r="D167" s="101"/>
      <c r="E167" s="101"/>
      <c r="F167" s="101"/>
      <c r="G167" s="101"/>
      <c r="H167" s="101"/>
    </row>
    <row r="168" spans="1:8" s="29" customFormat="1" ht="27" customHeight="1">
      <c r="A168" s="34"/>
      <c r="B168" s="34"/>
      <c r="C168" s="101" t="s">
        <v>270</v>
      </c>
      <c r="D168" s="101"/>
      <c r="E168" s="101"/>
      <c r="F168" s="101"/>
      <c r="G168" s="101"/>
      <c r="H168" s="101"/>
    </row>
    <row r="169" spans="1:8" s="29" customFormat="1" ht="16.5" customHeight="1">
      <c r="A169" s="34"/>
      <c r="B169" s="71"/>
      <c r="C169" s="101" t="s">
        <v>141</v>
      </c>
      <c r="D169" s="101"/>
      <c r="E169" s="101"/>
      <c r="F169" s="101"/>
      <c r="G169" s="101"/>
      <c r="H169" s="101"/>
    </row>
    <row r="170" spans="1:8" s="29" customFormat="1" ht="26.25" customHeight="1">
      <c r="A170" s="34"/>
      <c r="B170" s="34"/>
      <c r="C170" s="101" t="s">
        <v>151</v>
      </c>
      <c r="D170" s="101"/>
      <c r="E170" s="101"/>
      <c r="F170" s="101"/>
      <c r="G170" s="101"/>
      <c r="H170" s="101"/>
    </row>
    <row r="171" spans="1:8" s="29" customFormat="1" ht="52.5" customHeight="1">
      <c r="A171" s="34"/>
      <c r="B171" s="34"/>
      <c r="C171" s="101" t="s">
        <v>271</v>
      </c>
      <c r="D171" s="101"/>
      <c r="E171" s="101"/>
      <c r="F171" s="101"/>
      <c r="G171" s="101"/>
      <c r="H171" s="101"/>
    </row>
    <row r="172" spans="1:8" s="29" customFormat="1" ht="15.75" customHeight="1">
      <c r="A172" s="34"/>
      <c r="B172" s="34"/>
      <c r="C172" s="101" t="s">
        <v>152</v>
      </c>
      <c r="D172" s="101"/>
      <c r="E172" s="101"/>
      <c r="F172" s="101"/>
      <c r="G172" s="101"/>
      <c r="H172" s="101"/>
    </row>
    <row r="173" spans="1:8" s="29" customFormat="1" ht="16.5" customHeight="1">
      <c r="A173" s="34"/>
      <c r="B173" s="71"/>
      <c r="C173" s="101" t="s">
        <v>143</v>
      </c>
      <c r="D173" s="101"/>
      <c r="E173" s="101"/>
      <c r="F173" s="101"/>
      <c r="G173" s="101"/>
      <c r="H173" s="101"/>
    </row>
    <row r="174" spans="1:8" s="29" customFormat="1" ht="41.25" customHeight="1">
      <c r="A174" s="34"/>
      <c r="B174" s="71"/>
      <c r="C174" s="101" t="s">
        <v>153</v>
      </c>
      <c r="D174" s="101"/>
      <c r="E174" s="101"/>
      <c r="F174" s="101"/>
      <c r="G174" s="101"/>
      <c r="H174" s="101"/>
    </row>
    <row r="175" spans="1:8" s="29" customFormat="1" ht="42" customHeight="1">
      <c r="A175" s="34"/>
      <c r="B175" s="34"/>
      <c r="C175" s="101" t="s">
        <v>154</v>
      </c>
      <c r="D175" s="101"/>
      <c r="E175" s="101"/>
      <c r="F175" s="101"/>
      <c r="G175" s="101"/>
      <c r="H175" s="101"/>
    </row>
    <row r="176" spans="1:8" s="29" customFormat="1" ht="44.25" customHeight="1">
      <c r="A176" s="34"/>
      <c r="B176" s="34"/>
      <c r="C176" s="101" t="s">
        <v>144</v>
      </c>
      <c r="D176" s="101"/>
      <c r="E176" s="101"/>
      <c r="F176" s="101"/>
      <c r="G176" s="101"/>
      <c r="H176" s="101"/>
    </row>
    <row r="177" spans="1:8" s="29" customFormat="1" ht="4.5" customHeight="1">
      <c r="A177" s="34"/>
      <c r="B177" s="71"/>
      <c r="C177" s="25"/>
      <c r="D177" s="25"/>
      <c r="E177" s="25"/>
      <c r="F177" s="25"/>
      <c r="G177" s="25"/>
      <c r="H177" s="25"/>
    </row>
    <row r="178" spans="1:8" s="69" customFormat="1" ht="23.25" customHeight="1">
      <c r="A178" s="66"/>
      <c r="B178" s="66">
        <v>730</v>
      </c>
      <c r="C178" s="67" t="s">
        <v>86</v>
      </c>
      <c r="D178" s="68">
        <v>300000</v>
      </c>
      <c r="E178" s="68">
        <f>E179</f>
        <v>1000000</v>
      </c>
      <c r="F178" s="68">
        <f>F179</f>
        <v>0</v>
      </c>
      <c r="G178" s="68">
        <f>G179</f>
        <v>0</v>
      </c>
      <c r="H178" s="68">
        <f>D178+E178-F178</f>
        <v>1300000</v>
      </c>
    </row>
    <row r="179" spans="1:8" s="29" customFormat="1" ht="18.75" customHeight="1">
      <c r="A179" s="34"/>
      <c r="B179" s="34">
        <v>73014</v>
      </c>
      <c r="C179" s="35" t="s">
        <v>87</v>
      </c>
      <c r="D179" s="30">
        <v>300000</v>
      </c>
      <c r="E179" s="30">
        <v>1000000</v>
      </c>
      <c r="F179" s="30">
        <v>0</v>
      </c>
      <c r="G179" s="30">
        <v>0</v>
      </c>
      <c r="H179" s="30">
        <f>D179+E179-F179</f>
        <v>1300000</v>
      </c>
    </row>
    <row r="180" spans="1:8" s="29" customFormat="1" ht="31.5" customHeight="1">
      <c r="A180" s="34"/>
      <c r="B180" s="34"/>
      <c r="C180" s="101" t="s">
        <v>115</v>
      </c>
      <c r="D180" s="101"/>
      <c r="E180" s="101"/>
      <c r="F180" s="101"/>
      <c r="G180" s="101"/>
      <c r="H180" s="101"/>
    </row>
    <row r="181" spans="1:8" s="29" customFormat="1" ht="15.75" customHeight="1">
      <c r="A181" s="34"/>
      <c r="B181" s="34"/>
      <c r="C181" s="25"/>
      <c r="D181" s="25"/>
      <c r="E181" s="25"/>
      <c r="F181" s="25"/>
      <c r="G181" s="25"/>
      <c r="H181" s="25"/>
    </row>
    <row r="182" spans="1:8" s="29" customFormat="1" ht="9.75" customHeight="1">
      <c r="A182" s="34"/>
      <c r="B182" s="34"/>
      <c r="C182" s="25"/>
      <c r="D182" s="25"/>
      <c r="E182" s="25"/>
      <c r="F182" s="25"/>
      <c r="G182" s="25"/>
      <c r="H182" s="25"/>
    </row>
    <row r="183" spans="1:8" s="69" customFormat="1" ht="23.25" customHeight="1">
      <c r="A183" s="66"/>
      <c r="B183" s="66">
        <v>750</v>
      </c>
      <c r="C183" s="67" t="s">
        <v>128</v>
      </c>
      <c r="D183" s="68">
        <v>212412909</v>
      </c>
      <c r="E183" s="68">
        <f>E186+E184</f>
        <v>13550724</v>
      </c>
      <c r="F183" s="68">
        <f>F186+F184</f>
        <v>570685</v>
      </c>
      <c r="G183" s="68">
        <f>G186+G184</f>
        <v>993418</v>
      </c>
      <c r="H183" s="68">
        <f>D183+E183-F183</f>
        <v>225392948</v>
      </c>
    </row>
    <row r="184" spans="1:8" s="29" customFormat="1" ht="21.75" customHeight="1">
      <c r="A184" s="34"/>
      <c r="B184" s="34">
        <v>75018</v>
      </c>
      <c r="C184" s="35" t="s">
        <v>150</v>
      </c>
      <c r="D184" s="30">
        <v>167112065</v>
      </c>
      <c r="E184" s="30">
        <v>445000</v>
      </c>
      <c r="F184" s="30">
        <v>445000</v>
      </c>
      <c r="G184" s="30">
        <v>0</v>
      </c>
      <c r="H184" s="30">
        <f>D184+E184-F184</f>
        <v>167112065</v>
      </c>
    </row>
    <row r="185" spans="1:8" s="29" customFormat="1" ht="33.75" customHeight="1">
      <c r="A185" s="34"/>
      <c r="B185" s="34"/>
      <c r="C185" s="104" t="s">
        <v>155</v>
      </c>
      <c r="D185" s="104"/>
      <c r="E185" s="104"/>
      <c r="F185" s="104"/>
      <c r="G185" s="104"/>
      <c r="H185" s="104"/>
    </row>
    <row r="186" spans="1:8" s="29" customFormat="1" ht="19.5" customHeight="1">
      <c r="A186" s="34"/>
      <c r="B186" s="34">
        <v>75075</v>
      </c>
      <c r="C186" s="35" t="s">
        <v>126</v>
      </c>
      <c r="D186" s="30">
        <v>35760326</v>
      </c>
      <c r="E186" s="30">
        <v>13105724</v>
      </c>
      <c r="F186" s="30">
        <v>125685</v>
      </c>
      <c r="G186" s="30">
        <v>993418</v>
      </c>
      <c r="H186" s="30">
        <f>D186+E186-F186</f>
        <v>48740365</v>
      </c>
    </row>
    <row r="187" spans="1:8" s="29" customFormat="1" ht="27.75" customHeight="1">
      <c r="A187" s="34"/>
      <c r="B187" s="34"/>
      <c r="C187" s="102" t="s">
        <v>129</v>
      </c>
      <c r="D187" s="102"/>
      <c r="E187" s="102"/>
      <c r="F187" s="102"/>
      <c r="G187" s="102"/>
      <c r="H187" s="102"/>
    </row>
    <row r="188" spans="1:8" s="29" customFormat="1" ht="15" customHeight="1">
      <c r="A188" s="34"/>
      <c r="B188" s="34"/>
      <c r="C188" s="103" t="s">
        <v>127</v>
      </c>
      <c r="D188" s="103"/>
      <c r="E188" s="103"/>
      <c r="F188" s="103"/>
      <c r="G188" s="103"/>
      <c r="H188" s="103"/>
    </row>
    <row r="189" spans="1:8" s="29" customFormat="1" ht="41.25" customHeight="1">
      <c r="A189" s="34"/>
      <c r="B189" s="34"/>
      <c r="C189" s="101" t="s">
        <v>156</v>
      </c>
      <c r="D189" s="101"/>
      <c r="E189" s="101"/>
      <c r="F189" s="101"/>
      <c r="G189" s="101"/>
      <c r="H189" s="101"/>
    </row>
    <row r="190" spans="1:8" s="29" customFormat="1" ht="17.25" customHeight="1">
      <c r="A190" s="34"/>
      <c r="B190" s="34"/>
      <c r="C190" s="101" t="s">
        <v>130</v>
      </c>
      <c r="D190" s="101"/>
      <c r="E190" s="101"/>
      <c r="F190" s="101"/>
      <c r="G190" s="101"/>
      <c r="H190" s="101"/>
    </row>
    <row r="191" spans="1:8" s="29" customFormat="1" ht="26.25" customHeight="1">
      <c r="A191" s="34"/>
      <c r="B191" s="71"/>
      <c r="C191" s="101" t="s">
        <v>131</v>
      </c>
      <c r="D191" s="101"/>
      <c r="E191" s="101"/>
      <c r="F191" s="101"/>
      <c r="G191" s="101"/>
      <c r="H191" s="101"/>
    </row>
    <row r="192" spans="1:8" s="29" customFormat="1" ht="26.25" customHeight="1">
      <c r="A192" s="34"/>
      <c r="B192" s="71"/>
      <c r="C192" s="101" t="s">
        <v>246</v>
      </c>
      <c r="D192" s="101"/>
      <c r="E192" s="101"/>
      <c r="F192" s="101"/>
      <c r="G192" s="101"/>
      <c r="H192" s="101"/>
    </row>
    <row r="193" spans="1:8" s="29" customFormat="1" ht="6" customHeight="1">
      <c r="A193" s="34"/>
      <c r="B193" s="34"/>
      <c r="C193" s="25"/>
      <c r="D193" s="25"/>
      <c r="E193" s="25"/>
      <c r="F193" s="25"/>
      <c r="G193" s="25"/>
      <c r="H193" s="25"/>
    </row>
    <row r="194" spans="1:8" s="48" customFormat="1" ht="23.25" customHeight="1">
      <c r="A194" s="46"/>
      <c r="B194" s="46">
        <v>801</v>
      </c>
      <c r="C194" s="75" t="s">
        <v>39</v>
      </c>
      <c r="D194" s="47">
        <v>97406778</v>
      </c>
      <c r="E194" s="47">
        <f>E202+E200+E195</f>
        <v>2257704</v>
      </c>
      <c r="F194" s="47">
        <f>F202+F200+F195</f>
        <v>0</v>
      </c>
      <c r="G194" s="47">
        <f>G202+G200+G195</f>
        <v>0</v>
      </c>
      <c r="H194" s="47">
        <f>D194+E194-F194</f>
        <v>99664482</v>
      </c>
    </row>
    <row r="195" spans="1:8" s="29" customFormat="1" ht="18.75" customHeight="1">
      <c r="A195" s="34"/>
      <c r="B195" s="34">
        <v>80116</v>
      </c>
      <c r="C195" s="35" t="s">
        <v>121</v>
      </c>
      <c r="D195" s="30">
        <v>9020294</v>
      </c>
      <c r="E195" s="30">
        <v>174640</v>
      </c>
      <c r="F195" s="30">
        <v>0</v>
      </c>
      <c r="G195" s="30">
        <v>0</v>
      </c>
      <c r="H195" s="30">
        <f>D195+E195-F195</f>
        <v>9194934</v>
      </c>
    </row>
    <row r="196" spans="1:8" s="29" customFormat="1" ht="14.25" customHeight="1">
      <c r="A196" s="34"/>
      <c r="B196" s="34"/>
      <c r="C196" s="101" t="s">
        <v>157</v>
      </c>
      <c r="D196" s="101"/>
      <c r="E196" s="101"/>
      <c r="F196" s="101"/>
      <c r="G196" s="101"/>
      <c r="H196" s="101"/>
    </row>
    <row r="197" spans="1:8" s="29" customFormat="1" ht="27" customHeight="1">
      <c r="A197" s="34"/>
      <c r="B197" s="71"/>
      <c r="C197" s="101" t="s">
        <v>122</v>
      </c>
      <c r="D197" s="101"/>
      <c r="E197" s="101"/>
      <c r="F197" s="101"/>
      <c r="G197" s="101"/>
      <c r="H197" s="101"/>
    </row>
    <row r="198" spans="1:8" s="29" customFormat="1" ht="27" customHeight="1">
      <c r="A198" s="34"/>
      <c r="B198" s="71"/>
      <c r="C198" s="101" t="s">
        <v>123</v>
      </c>
      <c r="D198" s="101"/>
      <c r="E198" s="101"/>
      <c r="F198" s="101"/>
      <c r="G198" s="101"/>
      <c r="H198" s="101"/>
    </row>
    <row r="199" spans="1:8" s="29" customFormat="1" ht="15.75" customHeight="1">
      <c r="A199" s="34"/>
      <c r="B199" s="71"/>
      <c r="C199" s="101" t="s">
        <v>124</v>
      </c>
      <c r="D199" s="101"/>
      <c r="E199" s="101"/>
      <c r="F199" s="101"/>
      <c r="G199" s="101"/>
      <c r="H199" s="101"/>
    </row>
    <row r="200" spans="1:8" s="29" customFormat="1" ht="26.25" customHeight="1">
      <c r="A200" s="34"/>
      <c r="B200" s="36">
        <v>80140</v>
      </c>
      <c r="C200" s="51" t="s">
        <v>132</v>
      </c>
      <c r="D200" s="41">
        <v>5020263</v>
      </c>
      <c r="E200" s="41">
        <v>1680706</v>
      </c>
      <c r="F200" s="41">
        <v>0</v>
      </c>
      <c r="G200" s="41">
        <v>0</v>
      </c>
      <c r="H200" s="41">
        <f>D200+E200-F200</f>
        <v>6700969</v>
      </c>
    </row>
    <row r="201" spans="1:8" s="29" customFormat="1" ht="57" customHeight="1">
      <c r="A201" s="34"/>
      <c r="B201" s="34"/>
      <c r="C201" s="101" t="s">
        <v>158</v>
      </c>
      <c r="D201" s="101"/>
      <c r="E201" s="101"/>
      <c r="F201" s="101"/>
      <c r="G201" s="101"/>
      <c r="H201" s="101"/>
    </row>
    <row r="202" spans="1:8" s="29" customFormat="1" ht="18.75" customHeight="1">
      <c r="A202" s="34"/>
      <c r="B202" s="34">
        <v>80195</v>
      </c>
      <c r="C202" s="56" t="s">
        <v>62</v>
      </c>
      <c r="D202" s="30">
        <v>4660689</v>
      </c>
      <c r="E202" s="30">
        <v>402358</v>
      </c>
      <c r="F202" s="30">
        <v>0</v>
      </c>
      <c r="G202" s="30">
        <v>0</v>
      </c>
      <c r="H202" s="30">
        <f>D202+E202-F202</f>
        <v>5063047</v>
      </c>
    </row>
    <row r="203" spans="1:8" s="29" customFormat="1" ht="40.5" customHeight="1">
      <c r="A203" s="34"/>
      <c r="B203" s="34"/>
      <c r="C203" s="101" t="s">
        <v>95</v>
      </c>
      <c r="D203" s="101"/>
      <c r="E203" s="101"/>
      <c r="F203" s="101"/>
      <c r="G203" s="101"/>
      <c r="H203" s="101"/>
    </row>
    <row r="204" spans="1:8" s="26" customFormat="1" ht="45" customHeight="1">
      <c r="A204" s="49"/>
      <c r="B204" s="49"/>
      <c r="C204" s="101" t="s">
        <v>272</v>
      </c>
      <c r="D204" s="101"/>
      <c r="E204" s="101"/>
      <c r="F204" s="101"/>
      <c r="G204" s="101"/>
      <c r="H204" s="101"/>
    </row>
    <row r="205" spans="1:8" s="29" customFormat="1" ht="6" customHeight="1">
      <c r="A205" s="34"/>
      <c r="B205" s="34"/>
      <c r="C205" s="25"/>
      <c r="D205" s="25"/>
      <c r="E205" s="25"/>
      <c r="F205" s="25"/>
      <c r="G205" s="25"/>
      <c r="H205" s="25"/>
    </row>
    <row r="206" spans="1:8" s="60" customFormat="1" ht="21.75" customHeight="1">
      <c r="A206" s="57"/>
      <c r="B206" s="57">
        <v>851</v>
      </c>
      <c r="C206" s="58" t="s">
        <v>66</v>
      </c>
      <c r="D206" s="59">
        <v>98289871</v>
      </c>
      <c r="E206" s="59">
        <f>E209+E207</f>
        <v>17952009</v>
      </c>
      <c r="F206" s="59">
        <f>F209+F207</f>
        <v>727073</v>
      </c>
      <c r="G206" s="59">
        <f>G209+G207</f>
        <v>0</v>
      </c>
      <c r="H206" s="59">
        <f>D206+E206-F206</f>
        <v>115514807</v>
      </c>
    </row>
    <row r="207" spans="1:8" s="29" customFormat="1" ht="18.75" customHeight="1">
      <c r="A207" s="34"/>
      <c r="B207" s="34">
        <v>85111</v>
      </c>
      <c r="C207" s="56" t="s">
        <v>67</v>
      </c>
      <c r="D207" s="30">
        <v>15866582</v>
      </c>
      <c r="E207" s="30">
        <v>0</v>
      </c>
      <c r="F207" s="30">
        <v>727073</v>
      </c>
      <c r="G207" s="30">
        <v>0</v>
      </c>
      <c r="H207" s="30">
        <f>D207+E207-F207</f>
        <v>15139509</v>
      </c>
    </row>
    <row r="208" spans="1:8" s="29" customFormat="1" ht="39.75" customHeight="1">
      <c r="A208" s="34"/>
      <c r="B208" s="34"/>
      <c r="C208" s="102" t="s">
        <v>138</v>
      </c>
      <c r="D208" s="102"/>
      <c r="E208" s="102"/>
      <c r="F208" s="102"/>
      <c r="G208" s="102"/>
      <c r="H208" s="102"/>
    </row>
    <row r="209" spans="1:8" s="29" customFormat="1" ht="18.75" customHeight="1">
      <c r="A209" s="34"/>
      <c r="B209" s="34">
        <v>85195</v>
      </c>
      <c r="C209" s="56" t="s">
        <v>62</v>
      </c>
      <c r="D209" s="30">
        <v>56273821</v>
      </c>
      <c r="E209" s="30">
        <v>17952009</v>
      </c>
      <c r="F209" s="30">
        <v>0</v>
      </c>
      <c r="G209" s="30">
        <v>0</v>
      </c>
      <c r="H209" s="30">
        <f>D209+E209-F209</f>
        <v>74225830</v>
      </c>
    </row>
    <row r="210" spans="1:8" s="29" customFormat="1" ht="27" customHeight="1">
      <c r="A210" s="34"/>
      <c r="B210" s="34"/>
      <c r="C210" s="103" t="s">
        <v>248</v>
      </c>
      <c r="D210" s="103"/>
      <c r="E210" s="103"/>
      <c r="F210" s="103"/>
      <c r="G210" s="103"/>
      <c r="H210" s="103"/>
    </row>
    <row r="211" spans="1:8" s="29" customFormat="1" ht="27" customHeight="1">
      <c r="A211" s="34"/>
      <c r="B211" s="34"/>
      <c r="C211" s="101" t="s">
        <v>118</v>
      </c>
      <c r="D211" s="101"/>
      <c r="E211" s="101"/>
      <c r="F211" s="101"/>
      <c r="G211" s="101"/>
      <c r="H211" s="101"/>
    </row>
    <row r="212" spans="1:8" s="29" customFormat="1" ht="40.5" customHeight="1">
      <c r="A212" s="34"/>
      <c r="B212" s="34"/>
      <c r="C212" s="101" t="s">
        <v>139</v>
      </c>
      <c r="D212" s="101"/>
      <c r="E212" s="101"/>
      <c r="F212" s="101"/>
      <c r="G212" s="101"/>
      <c r="H212" s="101"/>
    </row>
    <row r="213" spans="1:8" s="29" customFormat="1" ht="42.75" customHeight="1">
      <c r="A213" s="34"/>
      <c r="B213" s="71"/>
      <c r="C213" s="101" t="s">
        <v>249</v>
      </c>
      <c r="D213" s="101"/>
      <c r="E213" s="101"/>
      <c r="F213" s="101"/>
      <c r="G213" s="101"/>
      <c r="H213" s="101"/>
    </row>
    <row r="214" spans="1:8" s="29" customFormat="1" ht="14.25" customHeight="1">
      <c r="A214" s="34"/>
      <c r="B214" s="34"/>
      <c r="C214" s="101" t="s">
        <v>247</v>
      </c>
      <c r="D214" s="101"/>
      <c r="E214" s="101"/>
      <c r="F214" s="101"/>
      <c r="G214" s="101"/>
      <c r="H214" s="101"/>
    </row>
    <row r="215" spans="1:8" s="29" customFormat="1" ht="44.25" customHeight="1">
      <c r="A215" s="34"/>
      <c r="B215" s="34"/>
      <c r="C215" s="101" t="s">
        <v>250</v>
      </c>
      <c r="D215" s="101"/>
      <c r="E215" s="101"/>
      <c r="F215" s="101"/>
      <c r="G215" s="101"/>
      <c r="H215" s="101"/>
    </row>
    <row r="216" spans="1:8" s="29" customFormat="1" ht="6.75" customHeight="1">
      <c r="A216" s="34"/>
      <c r="B216" s="61"/>
      <c r="C216" s="25"/>
      <c r="D216" s="25"/>
      <c r="E216" s="25"/>
      <c r="F216" s="25"/>
      <c r="G216" s="25"/>
      <c r="H216" s="25"/>
    </row>
    <row r="217" spans="1:8" s="48" customFormat="1" ht="23.25" customHeight="1">
      <c r="A217" s="46"/>
      <c r="B217" s="46">
        <v>852</v>
      </c>
      <c r="C217" s="32" t="s">
        <v>17</v>
      </c>
      <c r="D217" s="47">
        <v>31055308</v>
      </c>
      <c r="E217" s="47">
        <f>E218</f>
        <v>7890739</v>
      </c>
      <c r="F217" s="47">
        <f>F218</f>
        <v>964040</v>
      </c>
      <c r="G217" s="47">
        <f>G218</f>
        <v>128909</v>
      </c>
      <c r="H217" s="47">
        <f>D217+E217-F217</f>
        <v>37982007</v>
      </c>
    </row>
    <row r="218" spans="1:8" s="29" customFormat="1" ht="21" customHeight="1">
      <c r="A218" s="34"/>
      <c r="B218" s="34">
        <v>85295</v>
      </c>
      <c r="C218" s="35" t="s">
        <v>62</v>
      </c>
      <c r="D218" s="30">
        <v>22273332</v>
      </c>
      <c r="E218" s="30">
        <v>7890739</v>
      </c>
      <c r="F218" s="30">
        <v>964040</v>
      </c>
      <c r="G218" s="30">
        <v>128909</v>
      </c>
      <c r="H218" s="30">
        <f>D218+E218-F218</f>
        <v>29200031</v>
      </c>
    </row>
    <row r="219" spans="1:8" s="29" customFormat="1" ht="17.25" customHeight="1">
      <c r="A219" s="34"/>
      <c r="B219" s="34"/>
      <c r="C219" s="103" t="s">
        <v>97</v>
      </c>
      <c r="D219" s="103"/>
      <c r="E219" s="103"/>
      <c r="F219" s="103"/>
      <c r="G219" s="103"/>
      <c r="H219" s="103"/>
    </row>
    <row r="220" spans="1:8" s="29" customFormat="1" ht="41.25" customHeight="1">
      <c r="A220" s="34"/>
      <c r="B220" s="34"/>
      <c r="C220" s="101" t="s">
        <v>98</v>
      </c>
      <c r="D220" s="101"/>
      <c r="E220" s="101"/>
      <c r="F220" s="101"/>
      <c r="G220" s="101"/>
      <c r="H220" s="101"/>
    </row>
    <row r="221" spans="1:8" s="28" customFormat="1" ht="55.5" customHeight="1">
      <c r="A221" s="27"/>
      <c r="B221" s="27"/>
      <c r="C221" s="102" t="s">
        <v>251</v>
      </c>
      <c r="D221" s="102"/>
      <c r="E221" s="102"/>
      <c r="F221" s="102"/>
      <c r="G221" s="102"/>
      <c r="H221" s="102"/>
    </row>
    <row r="222" spans="1:8" s="29" customFormat="1" ht="40.5" customHeight="1">
      <c r="A222" s="34"/>
      <c r="B222" s="34"/>
      <c r="C222" s="102" t="s">
        <v>159</v>
      </c>
      <c r="D222" s="102"/>
      <c r="E222" s="102"/>
      <c r="F222" s="102"/>
      <c r="G222" s="102"/>
      <c r="H222" s="102"/>
    </row>
    <row r="223" spans="1:8" s="28" customFormat="1" ht="7.5" customHeight="1">
      <c r="A223" s="27"/>
      <c r="B223" s="27"/>
      <c r="C223" s="50"/>
      <c r="D223" s="50"/>
      <c r="E223" s="50"/>
      <c r="F223" s="50"/>
      <c r="G223" s="50"/>
      <c r="H223" s="50"/>
    </row>
    <row r="224" spans="1:8" s="55" customFormat="1" ht="21.75" customHeight="1">
      <c r="A224" s="31"/>
      <c r="B224" s="31">
        <v>853</v>
      </c>
      <c r="C224" s="32" t="s">
        <v>80</v>
      </c>
      <c r="D224" s="33">
        <v>23569174</v>
      </c>
      <c r="E224" s="33">
        <f>E225</f>
        <v>7030019</v>
      </c>
      <c r="F224" s="33">
        <f>F225</f>
        <v>0</v>
      </c>
      <c r="G224" s="33">
        <f>G225</f>
        <v>0</v>
      </c>
      <c r="H224" s="33">
        <f>D224+E224-F224</f>
        <v>30599193</v>
      </c>
    </row>
    <row r="225" spans="1:8" s="29" customFormat="1" ht="18.75" customHeight="1">
      <c r="A225" s="34"/>
      <c r="B225" s="34">
        <v>85395</v>
      </c>
      <c r="C225" s="35" t="s">
        <v>62</v>
      </c>
      <c r="D225" s="30">
        <v>3819454</v>
      </c>
      <c r="E225" s="30">
        <v>7030019</v>
      </c>
      <c r="F225" s="30">
        <v>0</v>
      </c>
      <c r="G225" s="30">
        <v>0</v>
      </c>
      <c r="H225" s="30">
        <f>D225+E225-F225</f>
        <v>10849473</v>
      </c>
    </row>
    <row r="226" spans="1:8" s="29" customFormat="1" ht="72.75" customHeight="1">
      <c r="A226" s="34"/>
      <c r="B226" s="34"/>
      <c r="C226" s="102" t="s">
        <v>160</v>
      </c>
      <c r="D226" s="102"/>
      <c r="E226" s="102"/>
      <c r="F226" s="102"/>
      <c r="G226" s="102"/>
      <c r="H226" s="102"/>
    </row>
    <row r="227" spans="1:8" s="28" customFormat="1" ht="56.25" customHeight="1">
      <c r="A227" s="27"/>
      <c r="B227" s="27"/>
      <c r="C227" s="101" t="s">
        <v>99</v>
      </c>
      <c r="D227" s="101"/>
      <c r="E227" s="101"/>
      <c r="F227" s="101"/>
      <c r="G227" s="101"/>
      <c r="H227" s="101"/>
    </row>
    <row r="228" spans="1:8" s="29" customFormat="1" ht="4.5" customHeight="1">
      <c r="A228" s="34"/>
      <c r="B228" s="34"/>
      <c r="C228" s="50"/>
      <c r="D228" s="50"/>
      <c r="E228" s="50"/>
      <c r="F228" s="50"/>
      <c r="G228" s="50"/>
      <c r="H228" s="50"/>
    </row>
    <row r="229" spans="1:8" s="26" customFormat="1" ht="21.75" customHeight="1">
      <c r="A229" s="31"/>
      <c r="B229" s="31">
        <v>854</v>
      </c>
      <c r="C229" s="32" t="s">
        <v>88</v>
      </c>
      <c r="D229" s="33">
        <v>44539948</v>
      </c>
      <c r="E229" s="33">
        <f>E234+E230</f>
        <v>6149019</v>
      </c>
      <c r="F229" s="33">
        <f>F234+F230</f>
        <v>0</v>
      </c>
      <c r="G229" s="33">
        <f>G234+G230</f>
        <v>0</v>
      </c>
      <c r="H229" s="33">
        <f>D229+E229-F229</f>
        <v>50688967</v>
      </c>
    </row>
    <row r="230" spans="1:8" s="29" customFormat="1" ht="21.75" customHeight="1">
      <c r="A230" s="34"/>
      <c r="B230" s="34">
        <v>85403</v>
      </c>
      <c r="C230" s="35" t="s">
        <v>135</v>
      </c>
      <c r="D230" s="30">
        <v>31635625</v>
      </c>
      <c r="E230" s="30">
        <v>6137781</v>
      </c>
      <c r="F230" s="30">
        <v>0</v>
      </c>
      <c r="G230" s="30">
        <v>0</v>
      </c>
      <c r="H230" s="30">
        <f>D230+E230-F230</f>
        <v>37773406</v>
      </c>
    </row>
    <row r="231" spans="1:8" s="29" customFormat="1" ht="14.25" customHeight="1">
      <c r="A231" s="34"/>
      <c r="B231" s="71"/>
      <c r="C231" s="103" t="s">
        <v>117</v>
      </c>
      <c r="D231" s="103"/>
      <c r="E231" s="103"/>
      <c r="F231" s="103"/>
      <c r="G231" s="103"/>
      <c r="H231" s="103"/>
    </row>
    <row r="232" spans="1:8" s="29" customFormat="1" ht="54.75" customHeight="1">
      <c r="A232" s="34"/>
      <c r="B232" s="34"/>
      <c r="C232" s="101" t="s">
        <v>252</v>
      </c>
      <c r="D232" s="101"/>
      <c r="E232" s="101"/>
      <c r="F232" s="101"/>
      <c r="G232" s="101"/>
      <c r="H232" s="101"/>
    </row>
    <row r="233" spans="1:8" s="29" customFormat="1" ht="66" customHeight="1">
      <c r="A233" s="34"/>
      <c r="B233" s="71"/>
      <c r="C233" s="101" t="s">
        <v>273</v>
      </c>
      <c r="D233" s="101"/>
      <c r="E233" s="101"/>
      <c r="F233" s="101"/>
      <c r="G233" s="101"/>
      <c r="H233" s="101"/>
    </row>
    <row r="234" spans="1:8" s="29" customFormat="1" ht="18.75" customHeight="1">
      <c r="A234" s="34"/>
      <c r="B234" s="34">
        <v>85495</v>
      </c>
      <c r="C234" s="35" t="s">
        <v>62</v>
      </c>
      <c r="D234" s="30">
        <v>402950</v>
      </c>
      <c r="E234" s="30">
        <v>11238</v>
      </c>
      <c r="F234" s="30">
        <v>0</v>
      </c>
      <c r="G234" s="30">
        <v>0</v>
      </c>
      <c r="H234" s="30">
        <f>D234+E234-F234</f>
        <v>414188</v>
      </c>
    </row>
    <row r="235" spans="1:8" s="29" customFormat="1" ht="41.25" customHeight="1">
      <c r="A235" s="34"/>
      <c r="B235" s="34"/>
      <c r="C235" s="101" t="s">
        <v>96</v>
      </c>
      <c r="D235" s="101"/>
      <c r="E235" s="101"/>
      <c r="F235" s="101"/>
      <c r="G235" s="101"/>
      <c r="H235" s="101"/>
    </row>
    <row r="236" spans="1:8" s="10" customFormat="1" ht="6" customHeight="1">
      <c r="A236" s="8"/>
      <c r="B236" s="8"/>
      <c r="C236" s="70"/>
      <c r="D236" s="70"/>
      <c r="E236" s="70"/>
      <c r="F236" s="70"/>
      <c r="G236" s="70"/>
      <c r="H236" s="70"/>
    </row>
    <row r="237" spans="1:8" s="55" customFormat="1" ht="23.25" customHeight="1">
      <c r="A237" s="31"/>
      <c r="B237" s="31">
        <v>855</v>
      </c>
      <c r="C237" s="32" t="s">
        <v>73</v>
      </c>
      <c r="D237" s="33">
        <v>10504201</v>
      </c>
      <c r="E237" s="33">
        <f>E238</f>
        <v>50000</v>
      </c>
      <c r="F237" s="33">
        <f>F238</f>
        <v>0</v>
      </c>
      <c r="G237" s="33">
        <f>G238</f>
        <v>0</v>
      </c>
      <c r="H237" s="33">
        <f>D237+E237-F237</f>
        <v>10554201</v>
      </c>
    </row>
    <row r="238" spans="1:8" s="29" customFormat="1" ht="20.25" customHeight="1">
      <c r="A238" s="34"/>
      <c r="B238" s="61" t="s">
        <v>74</v>
      </c>
      <c r="C238" s="35" t="s">
        <v>62</v>
      </c>
      <c r="D238" s="30">
        <v>7015201</v>
      </c>
      <c r="E238" s="30">
        <v>50000</v>
      </c>
      <c r="F238" s="30">
        <v>0</v>
      </c>
      <c r="G238" s="30">
        <v>0</v>
      </c>
      <c r="H238" s="30">
        <f>D238+E238-F238</f>
        <v>7065201</v>
      </c>
    </row>
    <row r="239" spans="1:8" s="29" customFormat="1" ht="30" customHeight="1">
      <c r="A239" s="34"/>
      <c r="B239" s="34"/>
      <c r="C239" s="102" t="s">
        <v>253</v>
      </c>
      <c r="D239" s="102"/>
      <c r="E239" s="102"/>
      <c r="F239" s="102"/>
      <c r="G239" s="102"/>
      <c r="H239" s="102"/>
    </row>
    <row r="240" spans="1:8" s="29" customFormat="1" ht="5.25" customHeight="1">
      <c r="A240" s="34"/>
      <c r="B240" s="34"/>
      <c r="C240" s="25"/>
      <c r="D240" s="25"/>
      <c r="E240" s="25"/>
      <c r="F240" s="25"/>
      <c r="G240" s="25"/>
      <c r="H240" s="25"/>
    </row>
    <row r="241" spans="1:8" s="55" customFormat="1" ht="24.75" customHeight="1">
      <c r="A241" s="31"/>
      <c r="B241" s="31">
        <v>900</v>
      </c>
      <c r="C241" s="32" t="s">
        <v>75</v>
      </c>
      <c r="D241" s="33">
        <v>9262868</v>
      </c>
      <c r="E241" s="33">
        <f>E242</f>
        <v>1107444</v>
      </c>
      <c r="F241" s="33">
        <f>F242</f>
        <v>782</v>
      </c>
      <c r="G241" s="33">
        <f>G242</f>
        <v>0</v>
      </c>
      <c r="H241" s="33">
        <f>D241+E241-F241</f>
        <v>10369530</v>
      </c>
    </row>
    <row r="242" spans="1:8" s="29" customFormat="1" ht="20.25" customHeight="1">
      <c r="A242" s="34"/>
      <c r="B242" s="61" t="s">
        <v>76</v>
      </c>
      <c r="C242" s="35" t="s">
        <v>77</v>
      </c>
      <c r="D242" s="30">
        <v>465980</v>
      </c>
      <c r="E242" s="30">
        <v>1107444</v>
      </c>
      <c r="F242" s="30">
        <v>782</v>
      </c>
      <c r="G242" s="30">
        <v>0</v>
      </c>
      <c r="H242" s="30">
        <f>D242+E242-F242</f>
        <v>1572642</v>
      </c>
    </row>
    <row r="243" spans="1:8" s="29" customFormat="1" ht="67.5" customHeight="1">
      <c r="A243" s="34"/>
      <c r="B243" s="34"/>
      <c r="C243" s="102" t="s">
        <v>254</v>
      </c>
      <c r="D243" s="102"/>
      <c r="E243" s="102"/>
      <c r="F243" s="102"/>
      <c r="G243" s="102"/>
      <c r="H243" s="102"/>
    </row>
    <row r="244" spans="1:8" s="28" customFormat="1" ht="43.5" customHeight="1">
      <c r="A244" s="27"/>
      <c r="B244" s="27"/>
      <c r="C244" s="101" t="s">
        <v>137</v>
      </c>
      <c r="D244" s="101"/>
      <c r="E244" s="101"/>
      <c r="F244" s="101"/>
      <c r="G244" s="101"/>
      <c r="H244" s="101"/>
    </row>
    <row r="245" spans="1:8" s="29" customFormat="1" ht="18" customHeight="1">
      <c r="A245" s="34"/>
      <c r="B245" s="34"/>
      <c r="C245" s="25"/>
      <c r="D245" s="25"/>
      <c r="E245" s="25"/>
      <c r="F245" s="25"/>
      <c r="G245" s="25"/>
      <c r="H245" s="25"/>
    </row>
    <row r="246" spans="1:8" s="29" customFormat="1" ht="8.25" customHeight="1">
      <c r="A246" s="34"/>
      <c r="B246" s="34"/>
      <c r="C246" s="25"/>
      <c r="D246" s="25"/>
      <c r="E246" s="25"/>
      <c r="F246" s="25"/>
      <c r="G246" s="25"/>
      <c r="H246" s="25"/>
    </row>
    <row r="247" spans="1:8" s="55" customFormat="1" ht="22.5" customHeight="1">
      <c r="A247" s="62"/>
      <c r="B247" s="62">
        <v>921</v>
      </c>
      <c r="C247" s="63" t="s">
        <v>72</v>
      </c>
      <c r="D247" s="64">
        <v>212659522</v>
      </c>
      <c r="E247" s="64">
        <f>E248+E250+E255+E257+E259+E262</f>
        <v>6211972</v>
      </c>
      <c r="F247" s="64">
        <f>F248+F250+F255+F257+F259+F262</f>
        <v>0</v>
      </c>
      <c r="G247" s="64">
        <f>G248+G250+G255+G257+G259+G262</f>
        <v>60000</v>
      </c>
      <c r="H247" s="64">
        <f>D247+E247-F247</f>
        <v>218871494</v>
      </c>
    </row>
    <row r="248" spans="1:8" s="29" customFormat="1" ht="18.75" customHeight="1">
      <c r="A248" s="34"/>
      <c r="B248" s="34">
        <v>92106</v>
      </c>
      <c r="C248" s="35" t="s">
        <v>89</v>
      </c>
      <c r="D248" s="30">
        <v>99484750</v>
      </c>
      <c r="E248" s="30">
        <v>1046331</v>
      </c>
      <c r="F248" s="30">
        <v>0</v>
      </c>
      <c r="G248" s="30">
        <v>0</v>
      </c>
      <c r="H248" s="30">
        <f>D248+E248-F248</f>
        <v>100531081</v>
      </c>
    </row>
    <row r="249" spans="1:8" s="28" customFormat="1" ht="42.75" customHeight="1">
      <c r="A249" s="27"/>
      <c r="B249" s="27"/>
      <c r="C249" s="101" t="s">
        <v>136</v>
      </c>
      <c r="D249" s="101"/>
      <c r="E249" s="101"/>
      <c r="F249" s="101"/>
      <c r="G249" s="101"/>
      <c r="H249" s="101"/>
    </row>
    <row r="250" spans="1:8" s="29" customFormat="1" ht="18.75" customHeight="1">
      <c r="A250" s="34"/>
      <c r="B250" s="34">
        <v>92109</v>
      </c>
      <c r="C250" s="35" t="s">
        <v>90</v>
      </c>
      <c r="D250" s="30">
        <v>12690312</v>
      </c>
      <c r="E250" s="30">
        <v>667815</v>
      </c>
      <c r="F250" s="30">
        <v>0</v>
      </c>
      <c r="G250" s="30">
        <v>60000</v>
      </c>
      <c r="H250" s="30">
        <f>D250+E250-F250</f>
        <v>13358127</v>
      </c>
    </row>
    <row r="251" spans="1:8" s="28" customFormat="1" ht="15" customHeight="1">
      <c r="A251" s="27"/>
      <c r="B251" s="27"/>
      <c r="C251" s="103" t="s">
        <v>91</v>
      </c>
      <c r="D251" s="103"/>
      <c r="E251" s="103"/>
      <c r="F251" s="103"/>
      <c r="G251" s="103"/>
      <c r="H251" s="103"/>
    </row>
    <row r="252" spans="1:8" s="28" customFormat="1" ht="41.25" customHeight="1">
      <c r="A252" s="27"/>
      <c r="B252" s="27"/>
      <c r="C252" s="101" t="s">
        <v>161</v>
      </c>
      <c r="D252" s="101"/>
      <c r="E252" s="101"/>
      <c r="F252" s="101"/>
      <c r="G252" s="101"/>
      <c r="H252" s="101"/>
    </row>
    <row r="253" spans="1:8" s="28" customFormat="1" ht="78" customHeight="1">
      <c r="A253" s="27"/>
      <c r="B253" s="27"/>
      <c r="C253" s="101" t="s">
        <v>255</v>
      </c>
      <c r="D253" s="101"/>
      <c r="E253" s="101"/>
      <c r="F253" s="101"/>
      <c r="G253" s="101"/>
      <c r="H253" s="101"/>
    </row>
    <row r="254" spans="1:8" s="28" customFormat="1" ht="95.25" customHeight="1">
      <c r="A254" s="27"/>
      <c r="B254" s="27"/>
      <c r="C254" s="101" t="s">
        <v>274</v>
      </c>
      <c r="D254" s="101"/>
      <c r="E254" s="101"/>
      <c r="F254" s="101"/>
      <c r="G254" s="101"/>
      <c r="H254" s="101"/>
    </row>
    <row r="255" spans="1:8" s="29" customFormat="1" ht="18.75" customHeight="1">
      <c r="A255" s="34"/>
      <c r="B255" s="34">
        <v>92116</v>
      </c>
      <c r="C255" s="35" t="s">
        <v>92</v>
      </c>
      <c r="D255" s="30">
        <v>48590734</v>
      </c>
      <c r="E255" s="30">
        <v>62640</v>
      </c>
      <c r="F255" s="30">
        <v>0</v>
      </c>
      <c r="G255" s="30">
        <v>0</v>
      </c>
      <c r="H255" s="30">
        <f>D255+E255-F255</f>
        <v>48653374</v>
      </c>
    </row>
    <row r="256" spans="1:8" s="29" customFormat="1" ht="31.5" customHeight="1">
      <c r="A256" s="34"/>
      <c r="B256" s="34"/>
      <c r="C256" s="102" t="s">
        <v>256</v>
      </c>
      <c r="D256" s="102"/>
      <c r="E256" s="102"/>
      <c r="F256" s="102"/>
      <c r="G256" s="102"/>
      <c r="H256" s="102"/>
    </row>
    <row r="257" spans="1:8" s="29" customFormat="1" ht="18.75" customHeight="1">
      <c r="A257" s="34"/>
      <c r="B257" s="34">
        <v>92118</v>
      </c>
      <c r="C257" s="35" t="s">
        <v>93</v>
      </c>
      <c r="D257" s="30">
        <v>20773358</v>
      </c>
      <c r="E257" s="30">
        <v>432250</v>
      </c>
      <c r="F257" s="30">
        <v>0</v>
      </c>
      <c r="G257" s="30">
        <v>0</v>
      </c>
      <c r="H257" s="30">
        <f>D257+E257-F257</f>
        <v>21205608</v>
      </c>
    </row>
    <row r="258" spans="1:8" s="29" customFormat="1" ht="28.5" customHeight="1">
      <c r="A258" s="34"/>
      <c r="B258" s="34"/>
      <c r="C258" s="101" t="s">
        <v>275</v>
      </c>
      <c r="D258" s="101"/>
      <c r="E258" s="101"/>
      <c r="F258" s="101"/>
      <c r="G258" s="101"/>
      <c r="H258" s="101"/>
    </row>
    <row r="259" spans="1:8" s="29" customFormat="1" ht="18.75" customHeight="1">
      <c r="A259" s="34"/>
      <c r="B259" s="34">
        <v>92120</v>
      </c>
      <c r="C259" s="35" t="s">
        <v>94</v>
      </c>
      <c r="D259" s="30">
        <v>1380000</v>
      </c>
      <c r="E259" s="30">
        <v>2592634</v>
      </c>
      <c r="F259" s="30">
        <v>0</v>
      </c>
      <c r="G259" s="30">
        <v>0</v>
      </c>
      <c r="H259" s="30">
        <f>D259+E259-F259</f>
        <v>3972634</v>
      </c>
    </row>
    <row r="260" spans="1:8" s="29" customFormat="1" ht="43.5" customHeight="1">
      <c r="A260" s="34"/>
      <c r="B260" s="71"/>
      <c r="C260" s="101" t="s">
        <v>257</v>
      </c>
      <c r="D260" s="101"/>
      <c r="E260" s="101"/>
      <c r="F260" s="101"/>
      <c r="G260" s="101"/>
      <c r="H260" s="101"/>
    </row>
    <row r="261" spans="1:8" s="26" customFormat="1" ht="30.75" customHeight="1">
      <c r="A261" s="49"/>
      <c r="B261" s="49"/>
      <c r="C261" s="101" t="s">
        <v>125</v>
      </c>
      <c r="D261" s="101"/>
      <c r="E261" s="101"/>
      <c r="F261" s="101"/>
      <c r="G261" s="101"/>
      <c r="H261" s="101"/>
    </row>
    <row r="262" spans="1:8" s="29" customFormat="1" ht="18.75" customHeight="1">
      <c r="A262" s="34"/>
      <c r="B262" s="34">
        <v>92195</v>
      </c>
      <c r="C262" s="35" t="s">
        <v>62</v>
      </c>
      <c r="D262" s="30">
        <v>10372574</v>
      </c>
      <c r="E262" s="30">
        <v>1410302</v>
      </c>
      <c r="F262" s="30">
        <v>0</v>
      </c>
      <c r="G262" s="30">
        <v>0</v>
      </c>
      <c r="H262" s="30">
        <f>D262+E262-F262</f>
        <v>11782876</v>
      </c>
    </row>
    <row r="263" spans="1:8" s="29" customFormat="1" ht="13.5" customHeight="1">
      <c r="A263" s="34"/>
      <c r="B263" s="34"/>
      <c r="C263" s="112" t="s">
        <v>68</v>
      </c>
      <c r="D263" s="112"/>
      <c r="E263" s="112"/>
      <c r="F263" s="112"/>
      <c r="G263" s="112"/>
      <c r="H263" s="112"/>
    </row>
    <row r="264" spans="1:8" s="29" customFormat="1" ht="67.5" customHeight="1">
      <c r="A264" s="34"/>
      <c r="B264" s="34"/>
      <c r="C264" s="102" t="s">
        <v>258</v>
      </c>
      <c r="D264" s="102"/>
      <c r="E264" s="102"/>
      <c r="F264" s="102"/>
      <c r="G264" s="102"/>
      <c r="H264" s="102"/>
    </row>
    <row r="265" spans="1:8" s="29" customFormat="1" ht="53.25" customHeight="1">
      <c r="A265" s="34"/>
      <c r="B265" s="71"/>
      <c r="C265" s="101" t="s">
        <v>162</v>
      </c>
      <c r="D265" s="101"/>
      <c r="E265" s="101"/>
      <c r="F265" s="101"/>
      <c r="G265" s="101"/>
      <c r="H265" s="101"/>
    </row>
    <row r="266" spans="1:8" s="29" customFormat="1" ht="40.5" customHeight="1">
      <c r="A266" s="34"/>
      <c r="B266" s="34"/>
      <c r="C266" s="101" t="s">
        <v>259</v>
      </c>
      <c r="D266" s="101"/>
      <c r="E266" s="101"/>
      <c r="F266" s="101"/>
      <c r="G266" s="101"/>
      <c r="H266" s="101"/>
    </row>
    <row r="267" spans="1:8" s="26" customFormat="1" ht="4.5" customHeight="1">
      <c r="A267" s="49"/>
      <c r="B267" s="49"/>
      <c r="C267" s="25"/>
      <c r="D267" s="25"/>
      <c r="E267" s="25"/>
      <c r="F267" s="25"/>
      <c r="G267" s="25"/>
      <c r="H267" s="25"/>
    </row>
    <row r="268" spans="1:8" s="26" customFormat="1" ht="30" customHeight="1">
      <c r="A268" s="31"/>
      <c r="B268" s="52">
        <v>925</v>
      </c>
      <c r="C268" s="53" t="s">
        <v>63</v>
      </c>
      <c r="D268" s="54">
        <v>13898430</v>
      </c>
      <c r="E268" s="54">
        <f>E269</f>
        <v>157114</v>
      </c>
      <c r="F268" s="54">
        <f>F269</f>
        <v>41</v>
      </c>
      <c r="G268" s="54">
        <f>G269</f>
        <v>0</v>
      </c>
      <c r="H268" s="54">
        <f>D268+E268-F268</f>
        <v>14055503</v>
      </c>
    </row>
    <row r="269" spans="1:8" s="29" customFormat="1" ht="22.5" customHeight="1">
      <c r="A269" s="34"/>
      <c r="B269" s="34">
        <v>92502</v>
      </c>
      <c r="C269" s="35" t="s">
        <v>69</v>
      </c>
      <c r="D269" s="30">
        <v>13898430</v>
      </c>
      <c r="E269" s="30">
        <v>157114</v>
      </c>
      <c r="F269" s="30">
        <v>41</v>
      </c>
      <c r="G269" s="30">
        <v>0</v>
      </c>
      <c r="H269" s="30">
        <f>D269+E269-F269</f>
        <v>14055503</v>
      </c>
    </row>
    <row r="270" spans="1:8" s="29" customFormat="1" ht="28.5" customHeight="1">
      <c r="A270" s="34"/>
      <c r="B270" s="34"/>
      <c r="C270" s="101" t="s">
        <v>100</v>
      </c>
      <c r="D270" s="101"/>
      <c r="E270" s="101"/>
      <c r="F270" s="101"/>
      <c r="G270" s="101"/>
      <c r="H270" s="101"/>
    </row>
    <row r="271" spans="1:8" s="29" customFormat="1" ht="16.5" customHeight="1">
      <c r="A271" s="34"/>
      <c r="B271" s="34"/>
      <c r="C271" s="103" t="s">
        <v>163</v>
      </c>
      <c r="D271" s="103"/>
      <c r="E271" s="103"/>
      <c r="F271" s="103"/>
      <c r="G271" s="103"/>
      <c r="H271" s="103"/>
    </row>
    <row r="272" spans="1:8" s="29" customFormat="1" ht="30.75" customHeight="1">
      <c r="A272" s="34"/>
      <c r="B272" s="34"/>
      <c r="C272" s="101" t="s">
        <v>101</v>
      </c>
      <c r="D272" s="101"/>
      <c r="E272" s="101"/>
      <c r="F272" s="101"/>
      <c r="G272" s="101"/>
      <c r="H272" s="101"/>
    </row>
    <row r="273" spans="1:8" s="29" customFormat="1" ht="28.5" customHeight="1">
      <c r="A273" s="34"/>
      <c r="B273" s="34"/>
      <c r="C273" s="101" t="s">
        <v>103</v>
      </c>
      <c r="D273" s="101"/>
      <c r="E273" s="101"/>
      <c r="F273" s="101"/>
      <c r="G273" s="101"/>
      <c r="H273" s="101"/>
    </row>
    <row r="274" spans="1:8" s="29" customFormat="1" ht="7.5" customHeight="1">
      <c r="A274" s="34"/>
      <c r="B274" s="34"/>
      <c r="C274" s="101"/>
      <c r="D274" s="101"/>
      <c r="E274" s="101"/>
      <c r="F274" s="101"/>
      <c r="G274" s="101"/>
      <c r="H274" s="101"/>
    </row>
    <row r="275" spans="1:8" s="55" customFormat="1" ht="23.25" customHeight="1">
      <c r="A275" s="31"/>
      <c r="B275" s="31">
        <v>926</v>
      </c>
      <c r="C275" s="32" t="s">
        <v>70</v>
      </c>
      <c r="D275" s="33">
        <v>10100000</v>
      </c>
      <c r="E275" s="33">
        <f>E276</f>
        <v>166000</v>
      </c>
      <c r="F275" s="33">
        <f>F276</f>
        <v>0</v>
      </c>
      <c r="G275" s="33">
        <f>G276</f>
        <v>0</v>
      </c>
      <c r="H275" s="33">
        <f>D275+E275-F275</f>
        <v>10266000</v>
      </c>
    </row>
    <row r="276" spans="1:8" s="29" customFormat="1" ht="19.5" customHeight="1">
      <c r="A276" s="34"/>
      <c r="B276" s="34">
        <v>92605</v>
      </c>
      <c r="C276" s="35" t="s">
        <v>71</v>
      </c>
      <c r="D276" s="30">
        <v>10100000</v>
      </c>
      <c r="E276" s="30">
        <v>166000</v>
      </c>
      <c r="F276" s="30">
        <v>0</v>
      </c>
      <c r="G276" s="30">
        <v>0</v>
      </c>
      <c r="H276" s="30">
        <f>D276+E276-F276</f>
        <v>10266000</v>
      </c>
    </row>
    <row r="277" spans="1:8" s="55" customFormat="1" ht="28.5" customHeight="1">
      <c r="A277" s="49"/>
      <c r="B277" s="49"/>
      <c r="C277" s="101" t="s">
        <v>116</v>
      </c>
      <c r="D277" s="101"/>
      <c r="E277" s="101"/>
      <c r="F277" s="101"/>
      <c r="G277" s="101"/>
      <c r="H277" s="101"/>
    </row>
    <row r="278" spans="1:8" s="29" customFormat="1" ht="3.75" customHeight="1">
      <c r="A278" s="34"/>
      <c r="B278" s="34"/>
      <c r="C278" s="25"/>
      <c r="D278" s="25"/>
      <c r="E278" s="25"/>
      <c r="F278" s="25"/>
      <c r="G278" s="25"/>
      <c r="H278" s="25"/>
    </row>
    <row r="279" spans="1:8" s="2" customFormat="1" ht="21" customHeight="1">
      <c r="A279" s="118" t="s">
        <v>20</v>
      </c>
      <c r="B279" s="118"/>
      <c r="C279" s="118"/>
      <c r="D279" s="118"/>
      <c r="E279" s="118"/>
      <c r="F279" s="118"/>
      <c r="G279" s="118"/>
      <c r="H279" s="118"/>
    </row>
    <row r="280" spans="1:8" s="21" customFormat="1" ht="18.75" customHeight="1">
      <c r="A280" s="11" t="s">
        <v>12</v>
      </c>
      <c r="B280" s="119" t="s">
        <v>21</v>
      </c>
      <c r="C280" s="119"/>
      <c r="D280" s="20"/>
      <c r="E280" s="20"/>
      <c r="F280" s="20"/>
      <c r="G280" s="20"/>
      <c r="H280" s="20"/>
    </row>
    <row r="281" spans="1:8" s="91" customFormat="1" ht="27" customHeight="1">
      <c r="A281" s="89" t="s">
        <v>22</v>
      </c>
      <c r="B281" s="116" t="s">
        <v>23</v>
      </c>
      <c r="C281" s="117"/>
      <c r="D281" s="90">
        <v>1790126736.4</v>
      </c>
      <c r="E281" s="90">
        <v>72418859</v>
      </c>
      <c r="F281" s="90"/>
      <c r="G281" s="90"/>
      <c r="H281" s="90">
        <f aca="true" t="shared" si="0" ref="H281:H294">D281+E281-F281</f>
        <v>1862545595.4</v>
      </c>
    </row>
    <row r="282" spans="1:8" s="91" customFormat="1" ht="27" customHeight="1">
      <c r="A282" s="89" t="s">
        <v>24</v>
      </c>
      <c r="B282" s="110" t="s">
        <v>25</v>
      </c>
      <c r="C282" s="111"/>
      <c r="D282" s="90">
        <v>1394375193.4</v>
      </c>
      <c r="E282" s="90">
        <v>53087659</v>
      </c>
      <c r="F282" s="90"/>
      <c r="G282" s="90"/>
      <c r="H282" s="90">
        <f t="shared" si="0"/>
        <v>1447462852.4</v>
      </c>
    </row>
    <row r="283" spans="1:8" s="91" customFormat="1" ht="27" customHeight="1">
      <c r="A283" s="89" t="s">
        <v>26</v>
      </c>
      <c r="B283" s="110" t="s">
        <v>209</v>
      </c>
      <c r="C283" s="111"/>
      <c r="D283" s="90">
        <v>395751543</v>
      </c>
      <c r="E283" s="90">
        <v>19331200</v>
      </c>
      <c r="F283" s="90"/>
      <c r="G283" s="90"/>
      <c r="H283" s="90">
        <f>D283+E283-F283</f>
        <v>415082743</v>
      </c>
    </row>
    <row r="284" spans="1:8" s="91" customFormat="1" ht="27" customHeight="1">
      <c r="A284" s="89" t="s">
        <v>27</v>
      </c>
      <c r="B284" s="110" t="s">
        <v>28</v>
      </c>
      <c r="C284" s="111"/>
      <c r="D284" s="90">
        <v>1885126736.4</v>
      </c>
      <c r="E284" s="90">
        <v>92418859</v>
      </c>
      <c r="F284" s="90"/>
      <c r="G284" s="90"/>
      <c r="H284" s="90">
        <f t="shared" si="0"/>
        <v>1977545595.4</v>
      </c>
    </row>
    <row r="285" spans="1:8" s="91" customFormat="1" ht="27" customHeight="1">
      <c r="A285" s="89" t="s">
        <v>29</v>
      </c>
      <c r="B285" s="110" t="s">
        <v>30</v>
      </c>
      <c r="C285" s="111"/>
      <c r="D285" s="90">
        <v>1038972665.4</v>
      </c>
      <c r="E285" s="90">
        <v>60867294</v>
      </c>
      <c r="F285" s="90"/>
      <c r="G285" s="90"/>
      <c r="H285" s="90">
        <f t="shared" si="0"/>
        <v>1099839959.4</v>
      </c>
    </row>
    <row r="286" spans="1:8" s="91" customFormat="1" ht="27" customHeight="1">
      <c r="A286" s="89" t="s">
        <v>31</v>
      </c>
      <c r="B286" s="110" t="s">
        <v>210</v>
      </c>
      <c r="C286" s="111"/>
      <c r="D286" s="90">
        <v>846154071</v>
      </c>
      <c r="E286" s="90">
        <v>31551565</v>
      </c>
      <c r="F286" s="90"/>
      <c r="G286" s="90"/>
      <c r="H286" s="90">
        <f t="shared" si="0"/>
        <v>877705636</v>
      </c>
    </row>
    <row r="287" spans="1:8" s="91" customFormat="1" ht="27" customHeight="1">
      <c r="A287" s="89" t="s">
        <v>42</v>
      </c>
      <c r="B287" s="110" t="s">
        <v>217</v>
      </c>
      <c r="C287" s="111"/>
      <c r="D287" s="90">
        <v>95000000</v>
      </c>
      <c r="E287" s="90">
        <v>20000000</v>
      </c>
      <c r="F287" s="90"/>
      <c r="G287" s="90"/>
      <c r="H287" s="90">
        <f aca="true" t="shared" si="1" ref="H287:H292">D287+E287-F287</f>
        <v>115000000</v>
      </c>
    </row>
    <row r="288" spans="1:8" s="91" customFormat="1" ht="41.25" customHeight="1">
      <c r="A288" s="89" t="s">
        <v>45</v>
      </c>
      <c r="B288" s="110" t="s">
        <v>218</v>
      </c>
      <c r="C288" s="111"/>
      <c r="D288" s="90">
        <v>23500000</v>
      </c>
      <c r="E288" s="90">
        <v>20000000</v>
      </c>
      <c r="F288" s="90"/>
      <c r="G288" s="90"/>
      <c r="H288" s="90">
        <f t="shared" si="1"/>
        <v>43500000</v>
      </c>
    </row>
    <row r="289" spans="1:8" s="91" customFormat="1" ht="27" customHeight="1">
      <c r="A289" s="89" t="s">
        <v>48</v>
      </c>
      <c r="B289" s="110" t="s">
        <v>219</v>
      </c>
      <c r="C289" s="111"/>
      <c r="D289" s="90">
        <v>108500000</v>
      </c>
      <c r="E289" s="90">
        <v>20000000</v>
      </c>
      <c r="F289" s="90"/>
      <c r="G289" s="90"/>
      <c r="H289" s="90">
        <f t="shared" si="1"/>
        <v>128500000</v>
      </c>
    </row>
    <row r="290" spans="1:8" s="28" customFormat="1" ht="24.75" customHeight="1">
      <c r="A290" s="89" t="s">
        <v>215</v>
      </c>
      <c r="B290" s="114" t="s">
        <v>43</v>
      </c>
      <c r="C290" s="114"/>
      <c r="D290" s="90">
        <v>599818934</v>
      </c>
      <c r="E290" s="90">
        <f>E291+E292</f>
        <v>41226792</v>
      </c>
      <c r="F290" s="90"/>
      <c r="G290" s="90"/>
      <c r="H290" s="90">
        <f t="shared" si="1"/>
        <v>641045726</v>
      </c>
    </row>
    <row r="291" spans="1:8" s="28" customFormat="1" ht="24.75" customHeight="1">
      <c r="A291" s="89" t="s">
        <v>212</v>
      </c>
      <c r="B291" s="114" t="s">
        <v>211</v>
      </c>
      <c r="C291" s="114"/>
      <c r="D291" s="90">
        <v>320166527</v>
      </c>
      <c r="E291" s="90">
        <v>13296223</v>
      </c>
      <c r="F291" s="90"/>
      <c r="G291" s="90"/>
      <c r="H291" s="90">
        <f t="shared" si="1"/>
        <v>333462750</v>
      </c>
    </row>
    <row r="292" spans="1:8" s="28" customFormat="1" ht="27" customHeight="1">
      <c r="A292" s="89" t="s">
        <v>220</v>
      </c>
      <c r="B292" s="114" t="s">
        <v>44</v>
      </c>
      <c r="C292" s="114"/>
      <c r="D292" s="90">
        <v>279652407</v>
      </c>
      <c r="E292" s="90">
        <v>27930569</v>
      </c>
      <c r="F292" s="90"/>
      <c r="G292" s="90"/>
      <c r="H292" s="90">
        <f t="shared" si="1"/>
        <v>307582976</v>
      </c>
    </row>
    <row r="293" spans="1:8" s="28" customFormat="1" ht="39.75" customHeight="1">
      <c r="A293" s="89" t="s">
        <v>221</v>
      </c>
      <c r="B293" s="114" t="s">
        <v>37</v>
      </c>
      <c r="C293" s="114"/>
      <c r="D293" s="93">
        <v>2394790</v>
      </c>
      <c r="E293" s="93">
        <v>6100</v>
      </c>
      <c r="F293" s="93"/>
      <c r="G293" s="93"/>
      <c r="H293" s="93">
        <f t="shared" si="0"/>
        <v>2400890</v>
      </c>
    </row>
    <row r="294" spans="1:8" s="28" customFormat="1" ht="52.5" customHeight="1">
      <c r="A294" s="89" t="s">
        <v>222</v>
      </c>
      <c r="B294" s="114" t="s">
        <v>38</v>
      </c>
      <c r="C294" s="114"/>
      <c r="D294" s="93">
        <v>2394790</v>
      </c>
      <c r="E294" s="93">
        <v>6100</v>
      </c>
      <c r="F294" s="93"/>
      <c r="G294" s="93"/>
      <c r="H294" s="93">
        <f t="shared" si="0"/>
        <v>2400890</v>
      </c>
    </row>
    <row r="295" spans="1:8" s="2" customFormat="1" ht="5.25" customHeight="1">
      <c r="A295" s="18"/>
      <c r="B295" s="19"/>
      <c r="C295" s="19"/>
      <c r="D295" s="22"/>
      <c r="E295" s="22"/>
      <c r="F295" s="22"/>
      <c r="G295" s="22"/>
      <c r="H295" s="22"/>
    </row>
    <row r="296" spans="1:8" s="21" customFormat="1" ht="18.75" customHeight="1">
      <c r="A296" s="11" t="s">
        <v>18</v>
      </c>
      <c r="B296" s="115" t="s">
        <v>32</v>
      </c>
      <c r="C296" s="115"/>
      <c r="D296" s="13"/>
      <c r="E296" s="13"/>
      <c r="F296" s="13"/>
      <c r="G296" s="13"/>
      <c r="H296" s="13"/>
    </row>
    <row r="297" spans="1:8" s="28" customFormat="1" ht="16.5" customHeight="1">
      <c r="A297" s="27" t="s">
        <v>22</v>
      </c>
      <c r="B297" s="101" t="s">
        <v>53</v>
      </c>
      <c r="C297" s="101"/>
      <c r="D297" s="101"/>
      <c r="E297" s="101"/>
      <c r="F297" s="101"/>
      <c r="G297" s="101"/>
      <c r="H297" s="101"/>
    </row>
    <row r="298" spans="1:8" s="28" customFormat="1" ht="16.5" customHeight="1">
      <c r="A298" s="27" t="s">
        <v>24</v>
      </c>
      <c r="B298" s="101" t="s">
        <v>54</v>
      </c>
      <c r="C298" s="101"/>
      <c r="D298" s="101"/>
      <c r="E298" s="101"/>
      <c r="F298" s="101"/>
      <c r="G298" s="101"/>
      <c r="H298" s="101"/>
    </row>
    <row r="299" spans="1:8" s="28" customFormat="1" ht="16.5" customHeight="1">
      <c r="A299" s="27" t="s">
        <v>26</v>
      </c>
      <c r="B299" s="101" t="s">
        <v>55</v>
      </c>
      <c r="C299" s="101"/>
      <c r="D299" s="101"/>
      <c r="E299" s="101"/>
      <c r="F299" s="101"/>
      <c r="G299" s="101"/>
      <c r="H299" s="101"/>
    </row>
    <row r="300" spans="1:8" s="28" customFormat="1" ht="16.5" customHeight="1">
      <c r="A300" s="27" t="s">
        <v>27</v>
      </c>
      <c r="B300" s="101" t="s">
        <v>56</v>
      </c>
      <c r="C300" s="101"/>
      <c r="D300" s="101"/>
      <c r="E300" s="101"/>
      <c r="F300" s="101"/>
      <c r="G300" s="101"/>
      <c r="H300" s="101"/>
    </row>
    <row r="301" spans="1:8" s="28" customFormat="1" ht="16.5" customHeight="1">
      <c r="A301" s="27" t="s">
        <v>29</v>
      </c>
      <c r="B301" s="101" t="s">
        <v>57</v>
      </c>
      <c r="C301" s="101"/>
      <c r="D301" s="101"/>
      <c r="E301" s="101"/>
      <c r="F301" s="101"/>
      <c r="G301" s="101"/>
      <c r="H301" s="101"/>
    </row>
    <row r="302" spans="1:14" s="94" customFormat="1" ht="26.25" customHeight="1">
      <c r="A302" s="27" t="s">
        <v>31</v>
      </c>
      <c r="B302" s="113" t="s">
        <v>213</v>
      </c>
      <c r="C302" s="113"/>
      <c r="D302" s="113"/>
      <c r="E302" s="113"/>
      <c r="F302" s="113"/>
      <c r="G302" s="113"/>
      <c r="H302" s="113"/>
      <c r="K302" s="95"/>
      <c r="N302" s="95"/>
    </row>
    <row r="303" spans="1:14" s="96" customFormat="1" ht="17.25" customHeight="1">
      <c r="A303" s="27" t="s">
        <v>42</v>
      </c>
      <c r="B303" s="113" t="s">
        <v>277</v>
      </c>
      <c r="C303" s="113"/>
      <c r="D303" s="113"/>
      <c r="E303" s="113"/>
      <c r="F303" s="113"/>
      <c r="G303" s="113"/>
      <c r="H303" s="113"/>
      <c r="K303" s="97"/>
      <c r="N303" s="97"/>
    </row>
    <row r="304" spans="1:14" s="94" customFormat="1" ht="17.25" customHeight="1">
      <c r="A304" s="27" t="s">
        <v>45</v>
      </c>
      <c r="B304" s="113" t="s">
        <v>214</v>
      </c>
      <c r="C304" s="113"/>
      <c r="D304" s="113"/>
      <c r="E304" s="113"/>
      <c r="F304" s="113"/>
      <c r="G304" s="113"/>
      <c r="H304" s="113"/>
      <c r="K304" s="95"/>
      <c r="N304" s="95"/>
    </row>
    <row r="305" spans="1:8" s="28" customFormat="1" ht="15" customHeight="1">
      <c r="A305" s="27" t="s">
        <v>48</v>
      </c>
      <c r="B305" s="101" t="s">
        <v>58</v>
      </c>
      <c r="C305" s="101"/>
      <c r="D305" s="101"/>
      <c r="E305" s="101"/>
      <c r="F305" s="101"/>
      <c r="G305" s="101"/>
      <c r="H305" s="101"/>
    </row>
    <row r="306" spans="1:14" s="94" customFormat="1" ht="17.25" customHeight="1">
      <c r="A306" s="27" t="s">
        <v>215</v>
      </c>
      <c r="B306" s="113" t="s">
        <v>276</v>
      </c>
      <c r="C306" s="113"/>
      <c r="D306" s="113"/>
      <c r="E306" s="113"/>
      <c r="F306" s="113"/>
      <c r="G306" s="113"/>
      <c r="H306" s="113"/>
      <c r="K306" s="95"/>
      <c r="N306" s="95"/>
    </row>
    <row r="307" spans="1:14" s="94" customFormat="1" ht="17.25" customHeight="1">
      <c r="A307" s="27" t="s">
        <v>212</v>
      </c>
      <c r="B307" s="113" t="s">
        <v>229</v>
      </c>
      <c r="C307" s="113"/>
      <c r="D307" s="113"/>
      <c r="E307" s="113"/>
      <c r="F307" s="113"/>
      <c r="G307" s="113"/>
      <c r="H307" s="113"/>
      <c r="K307" s="95"/>
      <c r="N307" s="95"/>
    </row>
    <row r="308" spans="1:8" s="88" customFormat="1" ht="15" customHeight="1">
      <c r="A308" s="27" t="s">
        <v>220</v>
      </c>
      <c r="B308" s="125" t="s">
        <v>52</v>
      </c>
      <c r="C308" s="125"/>
      <c r="D308" s="125"/>
      <c r="E308" s="125"/>
      <c r="F308" s="125"/>
      <c r="G308" s="125"/>
      <c r="H308" s="125"/>
    </row>
    <row r="309" spans="1:8" ht="16.5" customHeight="1">
      <c r="A309" s="11" t="s">
        <v>33</v>
      </c>
      <c r="B309" s="115" t="s">
        <v>51</v>
      </c>
      <c r="C309" s="115"/>
      <c r="D309" s="13"/>
      <c r="E309" s="13"/>
      <c r="F309" s="13"/>
      <c r="G309" s="13"/>
      <c r="H309" s="13"/>
    </row>
    <row r="310" spans="4:8" ht="4.5" customHeight="1">
      <c r="D310" s="23"/>
      <c r="E310" s="23"/>
      <c r="F310" s="23"/>
      <c r="G310" s="23"/>
      <c r="H310" s="23"/>
    </row>
    <row r="311" spans="1:8" s="28" customFormat="1" ht="12.75" customHeight="1">
      <c r="A311" s="37" t="s">
        <v>34</v>
      </c>
      <c r="B311" s="106" t="s">
        <v>225</v>
      </c>
      <c r="C311" s="106"/>
      <c r="D311" s="106"/>
      <c r="E311" s="106"/>
      <c r="F311" s="106"/>
      <c r="G311" s="106"/>
      <c r="H311" s="106"/>
    </row>
    <row r="312" spans="1:8" s="28" customFormat="1" ht="15" customHeight="1">
      <c r="A312" s="27"/>
      <c r="B312" s="92" t="s">
        <v>35</v>
      </c>
      <c r="C312" s="106" t="s">
        <v>278</v>
      </c>
      <c r="D312" s="106"/>
      <c r="E312" s="106"/>
      <c r="F312" s="106"/>
      <c r="G312" s="106"/>
      <c r="H312" s="106"/>
    </row>
    <row r="313" spans="1:8" s="39" customFormat="1" ht="15" customHeight="1">
      <c r="A313" s="27"/>
      <c r="B313" s="92" t="s">
        <v>36</v>
      </c>
      <c r="C313" s="106" t="s">
        <v>226</v>
      </c>
      <c r="D313" s="106"/>
      <c r="E313" s="106"/>
      <c r="F313" s="106"/>
      <c r="G313" s="106"/>
      <c r="H313" s="106"/>
    </row>
    <row r="314" spans="1:8" s="28" customFormat="1" ht="25.5" customHeight="1">
      <c r="A314" s="27"/>
      <c r="B314" s="98" t="s">
        <v>223</v>
      </c>
      <c r="C314" s="106" t="s">
        <v>227</v>
      </c>
      <c r="D314" s="106"/>
      <c r="E314" s="106"/>
      <c r="F314" s="106"/>
      <c r="G314" s="106"/>
      <c r="H314" s="106"/>
    </row>
    <row r="315" spans="1:8" s="100" customFormat="1" ht="15" customHeight="1">
      <c r="A315" s="99"/>
      <c r="B315" s="98" t="s">
        <v>224</v>
      </c>
      <c r="C315" s="124" t="s">
        <v>260</v>
      </c>
      <c r="D315" s="124"/>
      <c r="E315" s="124"/>
      <c r="F315" s="124"/>
      <c r="G315" s="124"/>
      <c r="H315" s="124"/>
    </row>
    <row r="316" spans="1:8" s="39" customFormat="1" ht="12.75">
      <c r="A316" s="37"/>
      <c r="B316" s="37"/>
      <c r="C316" s="40"/>
      <c r="D316" s="38"/>
      <c r="E316" s="38"/>
      <c r="F316" s="38"/>
      <c r="G316" s="38"/>
      <c r="H316" s="38"/>
    </row>
  </sheetData>
  <sheetProtection password="C25B" sheet="1"/>
  <mergeCells count="213">
    <mergeCell ref="C315:H315"/>
    <mergeCell ref="B307:H307"/>
    <mergeCell ref="B287:C287"/>
    <mergeCell ref="B288:C288"/>
    <mergeCell ref="B289:C289"/>
    <mergeCell ref="C314:H314"/>
    <mergeCell ref="B298:H298"/>
    <mergeCell ref="B299:H299"/>
    <mergeCell ref="B309:C309"/>
    <mergeCell ref="B308:H308"/>
    <mergeCell ref="C271:H271"/>
    <mergeCell ref="C151:H151"/>
    <mergeCell ref="C152:H152"/>
    <mergeCell ref="C163:H163"/>
    <mergeCell ref="C156:H156"/>
    <mergeCell ref="C266:H266"/>
    <mergeCell ref="C214:H214"/>
    <mergeCell ref="C166:H166"/>
    <mergeCell ref="C201:H201"/>
    <mergeCell ref="C174:H174"/>
    <mergeCell ref="A1:H1"/>
    <mergeCell ref="A2:H2"/>
    <mergeCell ref="A3:H3"/>
    <mergeCell ref="A4:H4"/>
    <mergeCell ref="A5:H5"/>
    <mergeCell ref="C134:H134"/>
    <mergeCell ref="A6:H6"/>
    <mergeCell ref="C23:H23"/>
    <mergeCell ref="C37:H37"/>
    <mergeCell ref="C24:H24"/>
    <mergeCell ref="A279:H279"/>
    <mergeCell ref="B280:C280"/>
    <mergeCell ref="B11:C11"/>
    <mergeCell ref="A8:H8"/>
    <mergeCell ref="A9:H9"/>
    <mergeCell ref="A7:H7"/>
    <mergeCell ref="A10:H10"/>
    <mergeCell ref="C114:H114"/>
    <mergeCell ref="C270:H270"/>
    <mergeCell ref="C28:H28"/>
    <mergeCell ref="C150:H150"/>
    <mergeCell ref="C96:H96"/>
    <mergeCell ref="B311:H311"/>
    <mergeCell ref="C312:H312"/>
    <mergeCell ref="C313:H313"/>
    <mergeCell ref="B294:C294"/>
    <mergeCell ref="B293:C293"/>
    <mergeCell ref="B285:C285"/>
    <mergeCell ref="B300:H300"/>
    <mergeCell ref="B297:H297"/>
    <mergeCell ref="C25:H25"/>
    <mergeCell ref="B282:C282"/>
    <mergeCell ref="B284:C284"/>
    <mergeCell ref="C122:H122"/>
    <mergeCell ref="C160:H160"/>
    <mergeCell ref="C162:H162"/>
    <mergeCell ref="C164:H164"/>
    <mergeCell ref="C170:H170"/>
    <mergeCell ref="B281:C281"/>
    <mergeCell ref="C274:H274"/>
    <mergeCell ref="B296:C296"/>
    <mergeCell ref="C219:H219"/>
    <mergeCell ref="C145:H145"/>
    <mergeCell ref="C210:H210"/>
    <mergeCell ref="C211:H211"/>
    <mergeCell ref="C213:H213"/>
    <mergeCell ref="C215:H215"/>
    <mergeCell ref="C161:H161"/>
    <mergeCell ref="C192:H192"/>
    <mergeCell ref="B291:C291"/>
    <mergeCell ref="B306:H306"/>
    <mergeCell ref="B302:H302"/>
    <mergeCell ref="B304:H304"/>
    <mergeCell ref="B303:H303"/>
    <mergeCell ref="C260:H260"/>
    <mergeCell ref="B301:H301"/>
    <mergeCell ref="B305:H305"/>
    <mergeCell ref="B290:C290"/>
    <mergeCell ref="B292:C292"/>
    <mergeCell ref="B283:C283"/>
    <mergeCell ref="C277:H277"/>
    <mergeCell ref="C239:H239"/>
    <mergeCell ref="C243:H243"/>
    <mergeCell ref="B286:C286"/>
    <mergeCell ref="C256:H256"/>
    <mergeCell ref="C251:H251"/>
    <mergeCell ref="C272:H272"/>
    <mergeCell ref="C273:H273"/>
    <mergeCell ref="C261:H261"/>
    <mergeCell ref="C263:H263"/>
    <mergeCell ref="C109:H109"/>
    <mergeCell ref="C168:H168"/>
    <mergeCell ref="C169:H169"/>
    <mergeCell ref="C173:H173"/>
    <mergeCell ref="C102:F102"/>
    <mergeCell ref="C103:H103"/>
    <mergeCell ref="C104:F104"/>
    <mergeCell ref="C105:F105"/>
    <mergeCell ref="C106:F106"/>
    <mergeCell ref="C107:F107"/>
    <mergeCell ref="C94:H94"/>
    <mergeCell ref="C99:F99"/>
    <mergeCell ref="C98:F98"/>
    <mergeCell ref="C100:F100"/>
    <mergeCell ref="C101:F101"/>
    <mergeCell ref="C171:H171"/>
    <mergeCell ref="C165:H165"/>
    <mergeCell ref="C130:H130"/>
    <mergeCell ref="C118:H118"/>
    <mergeCell ref="C108:F108"/>
    <mergeCell ref="C92:F92"/>
    <mergeCell ref="C93:F93"/>
    <mergeCell ref="C176:H176"/>
    <mergeCell ref="C180:H180"/>
    <mergeCell ref="C235:H235"/>
    <mergeCell ref="C199:H199"/>
    <mergeCell ref="C189:H189"/>
    <mergeCell ref="C190:H190"/>
    <mergeCell ref="C191:H191"/>
    <mergeCell ref="C167:H167"/>
    <mergeCell ref="C85:H85"/>
    <mergeCell ref="C86:F86"/>
    <mergeCell ref="C203:H203"/>
    <mergeCell ref="C220:H220"/>
    <mergeCell ref="C233:H233"/>
    <mergeCell ref="C87:F87"/>
    <mergeCell ref="C88:F88"/>
    <mergeCell ref="C89:F89"/>
    <mergeCell ref="C90:F90"/>
    <mergeCell ref="C91:F91"/>
    <mergeCell ref="C79:H79"/>
    <mergeCell ref="C80:F80"/>
    <mergeCell ref="C81:F81"/>
    <mergeCell ref="C82:F82"/>
    <mergeCell ref="C83:F83"/>
    <mergeCell ref="C84:F84"/>
    <mergeCell ref="C73:H73"/>
    <mergeCell ref="C75:F75"/>
    <mergeCell ref="C74:F74"/>
    <mergeCell ref="C72:F72"/>
    <mergeCell ref="C77:H77"/>
    <mergeCell ref="C78:F78"/>
    <mergeCell ref="C66:F66"/>
    <mergeCell ref="C67:F67"/>
    <mergeCell ref="C68:F68"/>
    <mergeCell ref="C69:F69"/>
    <mergeCell ref="C70:F70"/>
    <mergeCell ref="C71:F71"/>
    <mergeCell ref="C60:F60"/>
    <mergeCell ref="C61:F61"/>
    <mergeCell ref="C62:F62"/>
    <mergeCell ref="C63:F63"/>
    <mergeCell ref="C64:F64"/>
    <mergeCell ref="C65:F65"/>
    <mergeCell ref="C54:F54"/>
    <mergeCell ref="C55:F55"/>
    <mergeCell ref="C56:F56"/>
    <mergeCell ref="C57:F57"/>
    <mergeCell ref="C59:F59"/>
    <mergeCell ref="C58:H58"/>
    <mergeCell ref="C46:F46"/>
    <mergeCell ref="C44:F44"/>
    <mergeCell ref="C97:F97"/>
    <mergeCell ref="C47:F47"/>
    <mergeCell ref="C50:F50"/>
    <mergeCell ref="C48:F48"/>
    <mergeCell ref="C51:F51"/>
    <mergeCell ref="C49:F49"/>
    <mergeCell ref="C52:F52"/>
    <mergeCell ref="C53:F53"/>
    <mergeCell ref="C39:F39"/>
    <mergeCell ref="C40:F40"/>
    <mergeCell ref="C41:F41"/>
    <mergeCell ref="C42:H42"/>
    <mergeCell ref="C43:F43"/>
    <mergeCell ref="C45:F45"/>
    <mergeCell ref="C175:H175"/>
    <mergeCell ref="C185:H185"/>
    <mergeCell ref="C19:H19"/>
    <mergeCell ref="C27:H27"/>
    <mergeCell ref="C31:H31"/>
    <mergeCell ref="C32:H32"/>
    <mergeCell ref="C33:H33"/>
    <mergeCell ref="C38:H38"/>
    <mergeCell ref="C21:H21"/>
    <mergeCell ref="C147:H147"/>
    <mergeCell ref="C264:H264"/>
    <mergeCell ref="C265:H265"/>
    <mergeCell ref="C212:H212"/>
    <mergeCell ref="C226:H226"/>
    <mergeCell ref="C258:H258"/>
    <mergeCell ref="C253:H253"/>
    <mergeCell ref="C252:H252"/>
    <mergeCell ref="C227:H227"/>
    <mergeCell ref="C231:H231"/>
    <mergeCell ref="C232:H232"/>
    <mergeCell ref="C196:H196"/>
    <mergeCell ref="C197:H197"/>
    <mergeCell ref="C198:H198"/>
    <mergeCell ref="C187:H187"/>
    <mergeCell ref="C188:H188"/>
    <mergeCell ref="C138:H138"/>
    <mergeCell ref="C172:H172"/>
    <mergeCell ref="C140:H140"/>
    <mergeCell ref="C139:H139"/>
    <mergeCell ref="C141:H141"/>
    <mergeCell ref="C249:H249"/>
    <mergeCell ref="C244:H244"/>
    <mergeCell ref="C204:H204"/>
    <mergeCell ref="C254:H254"/>
    <mergeCell ref="C208:H208"/>
    <mergeCell ref="C222:H222"/>
    <mergeCell ref="C221:H221"/>
  </mergeCells>
  <printOptions horizontalCentered="1"/>
  <pageMargins left="0.35433070866141736" right="0.2755905511811024" top="0.984251968503937" bottom="0.8267716535433072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Mach</dc:creator>
  <cp:keywords/>
  <dc:description/>
  <cp:lastModifiedBy>Anna Sobierajska</cp:lastModifiedBy>
  <cp:lastPrinted>2023-02-17T08:41:55Z</cp:lastPrinted>
  <dcterms:created xsi:type="dcterms:W3CDTF">2021-04-07T04:42:21Z</dcterms:created>
  <dcterms:modified xsi:type="dcterms:W3CDTF">2023-02-20T09:52:07Z</dcterms:modified>
  <cp:category/>
  <cp:version/>
  <cp:contentType/>
  <cp:contentStatus/>
</cp:coreProperties>
</file>