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Załącznik" sheetId="1" r:id="rId1"/>
  </sheets>
  <definedNames>
    <definedName name="Excel_BuiltIn_Print_Titles" localSheetId="0">'Załącznik'!$8:$10</definedName>
    <definedName name="_xlnm.Print_Area" localSheetId="0">'Załącznik'!$A$1:$I$108</definedName>
    <definedName name="_xlnm.Print_Titles" localSheetId="0">'Załącznik'!$8:$10</definedName>
  </definedNames>
  <calcPr fullCalcOnLoad="1"/>
</workbook>
</file>

<file path=xl/sharedStrings.xml><?xml version="1.0" encoding="utf-8"?>
<sst xmlns="http://schemas.openxmlformats.org/spreadsheetml/2006/main" count="174" uniqueCount="86">
  <si>
    <t>terminy ich dokonania wraz z planem finansowym</t>
  </si>
  <si>
    <t>w złotych</t>
  </si>
  <si>
    <t>Lp</t>
  </si>
  <si>
    <t>Dział</t>
  </si>
  <si>
    <t>Rozdział</t>
  </si>
  <si>
    <t xml:space="preserve">§ </t>
  </si>
  <si>
    <t>Wyszczególnienie</t>
  </si>
  <si>
    <t>Termin realizacji</t>
  </si>
  <si>
    <t>OGÓŁEM</t>
  </si>
  <si>
    <t>I</t>
  </si>
  <si>
    <t>Razem</t>
  </si>
  <si>
    <t>Zadanie</t>
  </si>
  <si>
    <t>Wydatki inwestycyjne jednostek budżetowych</t>
  </si>
  <si>
    <t>Zakup usług pozostałych</t>
  </si>
  <si>
    <t>II</t>
  </si>
  <si>
    <t>Ograniczenie emisji spalin poprzez rozbudowę sieci dróg rowerowych znajdujących się w koncepcji rozwoju systemu transportu Bydgosko-Toruńskiego Obszaru Funkcjonalnego dla: Części nr 3 - Toruń - Mała Nieszawka - Wielka Nieszawka - Cierpice w ciągu drogi wojewódzkiej nr 273, Działanie 3.4</t>
  </si>
  <si>
    <t>Ograniczenie emisji spalin poprzez rozbudowę sieci dróg rowerowych znajdujących się w koncepcji rozwoju systemu transportu Bydgosko-Toruńskiego Obszaru Funkcjonalnego dla: Części nr 1 - Nawra-Kończewice-Chełmża-Zalesie-Kiełbasin-Mlewo-Mlewiec-Srebrniki-Sierakowo w ciągu dróg wojewódzkich nr: 551, 649, 554 - RPO 2014-2020, Działanie 3.5.2</t>
  </si>
  <si>
    <t>w tym:</t>
  </si>
  <si>
    <t>Wydatki ogółem</t>
  </si>
  <si>
    <t xml:space="preserve">bieżące </t>
  </si>
  <si>
    <t>majątkowe</t>
  </si>
  <si>
    <t>6a</t>
  </si>
  <si>
    <t>6b</t>
  </si>
  <si>
    <t xml:space="preserve">                                                                                                                                                                         Załącznik do uchwały</t>
  </si>
  <si>
    <t>w tym plan finansowy wg klasyfikacji budżetowej</t>
  </si>
  <si>
    <t>Transport i łączność</t>
  </si>
  <si>
    <t>Ochrona zdrowia</t>
  </si>
  <si>
    <t>Specjalne ośrodki szkolno-wychowawcze</t>
  </si>
  <si>
    <t>Kultura i ochrona dziedzictwa narodowego</t>
  </si>
  <si>
    <t>Zadania własne Województwa realizowane przy wsparciu środkami pochodzącymi z budżetu Unii Europejskiej i innych źródeł zagranicznych (wkład ze środków własnych województwa)</t>
  </si>
  <si>
    <t>Zadania własne Województwa realizowane bez udziału środków unijnych</t>
  </si>
  <si>
    <t>5a</t>
  </si>
  <si>
    <t>5b</t>
  </si>
  <si>
    <t>Drogi publiczne wojewódzkie</t>
  </si>
  <si>
    <t>Domy i ośrodki kultury, świetlice i kluby</t>
  </si>
  <si>
    <t>Dotacja celowa z budżetu na finansowanie lub dofinansowanie kosztów realizacji inwestycji i zakupów inwestycyjnych innych jednostek sektora finansów publicznych</t>
  </si>
  <si>
    <t>Przebudowa wraz z rozbudową drogi wojewódzkiej Nr 270 Brześć Kujawski-Izbica Kujawska-Koło od km 0+000 do km 29+023. Etap I od km 1+100 do km 7+762</t>
  </si>
  <si>
    <t>MSCKZiU w Toruniu - remont budynku Centrum</t>
  </si>
  <si>
    <t>Zakup usług remontowo-konserwatorskich dotyczących obiektów zabytkowych będących w użytkowaniu jednostek budżetowych</t>
  </si>
  <si>
    <t>Oświata i wychowanie</t>
  </si>
  <si>
    <t>Szkoły policealne</t>
  </si>
  <si>
    <t>Szpitale ogólne</t>
  </si>
  <si>
    <t>Biblioteki</t>
  </si>
  <si>
    <r>
      <t xml:space="preserve">Modernizacja dróg wojewódzkich, grupa I Kujawsko-pomorskiego planu spójności komunikacji drogowej i kolejowej 2014-2020
</t>
    </r>
    <r>
      <rPr>
        <sz val="11"/>
        <color indexed="8"/>
        <rFont val="Calibri"/>
        <family val="2"/>
      </rPr>
      <t>w tym na:</t>
    </r>
  </si>
  <si>
    <r>
      <t xml:space="preserve">Modernizacja dróg 
</t>
    </r>
    <r>
      <rPr>
        <sz val="11"/>
        <color indexed="8"/>
        <rFont val="Calibri"/>
        <family val="2"/>
      </rPr>
      <t>w tym na:</t>
    </r>
  </si>
  <si>
    <r>
      <t xml:space="preserve">Roboty dodatkowe i uzupełniające związane z realizacją inwestycji drogowych w ramach grupy I RPO
</t>
    </r>
    <r>
      <rPr>
        <sz val="11"/>
        <color indexed="8"/>
        <rFont val="Calibri"/>
        <family val="2"/>
      </rPr>
      <t>w tym na:</t>
    </r>
  </si>
  <si>
    <r>
      <t xml:space="preserve">Roboty dodatkowe i uzupełniające oraz waloryzacja kosztów inwestycji - ścieżki rowerowe
</t>
    </r>
    <r>
      <rPr>
        <sz val="11"/>
        <color indexed="8"/>
        <rFont val="Calibri"/>
        <family val="2"/>
      </rPr>
      <t>w tym na:</t>
    </r>
  </si>
  <si>
    <t>Wykaz wydatków niewygasających z upływem 2023 r.</t>
  </si>
  <si>
    <t xml:space="preserve">                                                                                                                                                                         Nr         /      /23   Sejmiku </t>
  </si>
  <si>
    <t xml:space="preserve">                                                                                                                                                                         Województwa z dnia    .12.2023 r. </t>
  </si>
  <si>
    <t>Rozbiórka budynku magazynowo-garażowego oraz budowa hali magazynowo-garażowej w bazie Rumiankowo</t>
  </si>
  <si>
    <t>Odnowa nawierzchni DW 269 odcinek Chodecz-Wola Adamowa od km 40+042 do km 45+540 dł. 5,498 km</t>
  </si>
  <si>
    <t>31 maja 2024 r.</t>
  </si>
  <si>
    <r>
      <t xml:space="preserve">Modernizacja dróg wojewódzkich, grupa III Kujawsko-pomorskiego planu spójności komunikacji drogowej i kolejowej 2014-2020
</t>
    </r>
    <r>
      <rPr>
        <sz val="11"/>
        <color indexed="8"/>
        <rFont val="Calibri"/>
        <family val="2"/>
      </rPr>
      <t>w tym na:</t>
    </r>
  </si>
  <si>
    <t>Odnowa nawierzchni DW 546 na odc. Rzęczkowo-Łążyn od km 4+770 do km 7+676, dł. 2,906 km</t>
  </si>
  <si>
    <t>Ograniczenie emisji spalin poprzez rozbudowę sieci dróg rowerowych znajdujących się w koncepcji rozwoju systemu transportu Bydgosko-Toruńskiego Obszaru Funkcjonalnego dla: Części nr 3 - Toruń - Mała Nieszawka - Wielka Nieszawka - Cierpice w ciągu drogi wojewódzkiej Nr 273 - Przebudowa przepustów w ciągu drogi woj. Nr 273 w km 1+011 oraz 4+960 w m. Wielka Nieszawka i Mała Nieszawka</t>
  </si>
  <si>
    <t>Przebudowa wiaduktu w ciągu drogi wojewódzkiej Nr 240 Chojnice-Świecie w km 64+533 w miejscowości Terespol Pomorski</t>
  </si>
  <si>
    <r>
      <t xml:space="preserve">Przygotowanie dokumentacji projektowych do realizacji zadań w ramach Programu modernizacji dróg wojewódzkich z grupy I i III Kujawsko-pomorskiego planu spójności komunikacji drogowej i kolejowej 2014-2020
</t>
    </r>
    <r>
      <rPr>
        <sz val="11"/>
        <color indexed="8"/>
        <rFont val="Calibri"/>
        <family val="2"/>
      </rPr>
      <t>w tym na:</t>
    </r>
  </si>
  <si>
    <r>
      <t xml:space="preserve">Prace projektowe związane z Nową Perspektywą Finansową 2021-2027
</t>
    </r>
    <r>
      <rPr>
        <sz val="11"/>
        <color indexed="8"/>
        <rFont val="Calibri"/>
        <family val="2"/>
      </rPr>
      <t>w tym na:</t>
    </r>
  </si>
  <si>
    <t>Wykonanie aktualizacji dokumentacji technicznej dla zadania pn. "Rozbudowa skrzyżowań dróg wojewódzkich nr 558 i 562 w miejscowości Dyblin w formie ronda wraz z oświetleniem"</t>
  </si>
  <si>
    <t>Przebudowa wraz z rozbudową drogi wojewódzkiej Nr 563 Rypin-Żuromin-Mława od km 2+475 do km 16+656. Etap II - Przebudowa drogi wojewódzkiej Nr 563 na odcinku Stępowo-granica województwa od km 10+100 do km 16+656</t>
  </si>
  <si>
    <t>Budowa obwodnicy Więcborka - opracowanie Studium Techniczno-Ekonomiczno-Środowiskowego</t>
  </si>
  <si>
    <t>Odnowa nawierzchni DW 241 na odc. M. Mędromierz-Brzuchowo od km 5+300 do km 8+950, dł. 3,650 km</t>
  </si>
  <si>
    <t>Wykonanie aktualizacji dokumentacji technicznej dla zadania pn. Rozbudowa drogi wojewódzkiej Nr 255 Pakość-Strzelno od km 2+220 do km 21+910, dot. odcinka Rzadkwin-Bławaty, od km 18+910 do km 21+910, dł. 3,000 km</t>
  </si>
  <si>
    <t>Opracowanie dokumentacji projektowej dla zadania: Rozbudowa drogi wojewódzkiej Nr 551 Strzyżawa-Dąbrowa Chełmińska-Unisław-Wybcz-Wąbrzeźno, odc. Strzyżawa-Ostromecko od km 0+005 do km 1+935 oraz od km 2+675 do km 3+960, dł. 3,215 km</t>
  </si>
  <si>
    <t>Wykonanie aktualizacji dokumentacji technicznej dla zadania pn. "Rozbudowa drogi wojewódzkiej Nr 255 Pakość-Strzelno od km 2+220 do km 21+910, dot. odc. Broniewice rondo, od km 8+740 do km 9+180, dł. 0,440 km"</t>
  </si>
  <si>
    <t>Wykonanie aktualizacji dokumentacji technicznej dla zadania pn. "Rozbudowa drogi wojewódzkiej Nr 255 Pakość-Strzelno od km 2+220 do km 21+910, dot. odc. Rzadkwin rondo, od km 18+050 do km 18+910, dł. 0,860 km"</t>
  </si>
  <si>
    <t>Aktualizacja bazy danych ewidencji sieci dróg wojewódzkich województwa kujawsko-pomorskiego z przeglądem 5-letnim stanu technicznego dróg oraz obiektów inżynierskich</t>
  </si>
  <si>
    <t>Wykonanie instalacji sygnalizacji pożaru dla dwóch budynków Pałacu Lubostroń w Lubostroniu</t>
  </si>
  <si>
    <t>Prace modernizacyjne w zabytkowych obiektach zespołu pałacowo-parkowego w Lubostroniu</t>
  </si>
  <si>
    <t>Zakup wyposażenia na potrzeby Mediateki "Młyn Kultury"</t>
  </si>
  <si>
    <t>Dotacja celowa z budżetu dla pozostałych
jednostek zaliczanych do sektora finansów
publicznych</t>
  </si>
  <si>
    <t>Odnowa nawierzchni DW nr 240 na odc. Błądzim-Franciszkowo od km 51+722 do km 53+403, dł. 1,681 km</t>
  </si>
  <si>
    <t>Przygotowanie dokumentacji na potrzeby realizacji projektów w ramach FEdKP 2021-2027</t>
  </si>
  <si>
    <t>Ogrody botaniczne i zoologiczne oraz naturalne obszary i obiekty chronionej przyrody</t>
  </si>
  <si>
    <t>Artyści w zawodzie - modernizacja warsztatów kształcenia zawodowego w KPSOSW im. J. Korczaka w Toruniu</t>
  </si>
  <si>
    <t>Przebudowa obiektu przy ul. M. Skłodowskiej-Curie 27/29 w Toruniu</t>
  </si>
  <si>
    <t>Wzmocnienie potencjału endogenicznego regionu opartego na zasobach dziedzictwa kulturowego poprzez odbudowę oraz wyposażenie domu Heleny Grossówny w celu utworzenia miejsca popularyzacji wiedzy  artystycznej i o artystach regionu</t>
  </si>
  <si>
    <t>Rozbudowa skrzyżowania drogi woj. Nr 241 Tuchola-Sępólno Krajeńskie-Rogoźno (ul. Kościuszki) z ul. Odrodzenia i ul. bł. ks. Jerzego Popiełuszki w m. Sępólno Krajeńskie</t>
  </si>
  <si>
    <t>Edukacyjna opieka wychowawcza</t>
  </si>
  <si>
    <t>Parki krajobrazowe</t>
  </si>
  <si>
    <t>Administracja publiczna</t>
  </si>
  <si>
    <t>Urzędy marszałkowskie</t>
  </si>
  <si>
    <t>Modernizacja toalet wraz z węzłem sanitarnym na siedmiu kondygnacjach w budynku administracyjno-biurowym przy ul. Targowej 13-15 w Toruniu</t>
  </si>
  <si>
    <t>Przebudowa i nadbudowa budynku B Wojewódzkiego Szpitala Obserwacyjno-Zakaźnego przy ul. Św. Floriana 12 w Bydgoszczy</t>
  </si>
  <si>
    <t>Pozostała działalność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</si>
</sst>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5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3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1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19" fillId="0" borderId="0" xfId="0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/>
      <protection/>
    </xf>
    <xf numFmtId="3" fontId="20" fillId="0" borderId="0" xfId="0" applyNumberFormat="1" applyFont="1" applyFill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 applyProtection="1">
      <alignment horizontal="center"/>
      <protection/>
    </xf>
    <xf numFmtId="0" fontId="24" fillId="0" borderId="0" xfId="0" applyFont="1" applyFill="1" applyAlignment="1" applyProtection="1">
      <alignment horizontal="center"/>
      <protection/>
    </xf>
    <xf numFmtId="0" fontId="24" fillId="0" borderId="11" xfId="0" applyFont="1" applyFill="1" applyBorder="1" applyAlignment="1" applyProtection="1">
      <alignment horizontal="center"/>
      <protection/>
    </xf>
    <xf numFmtId="0" fontId="24" fillId="0" borderId="12" xfId="0" applyFont="1" applyFill="1" applyBorder="1" applyAlignment="1" applyProtection="1">
      <alignment horizontal="center"/>
      <protection/>
    </xf>
    <xf numFmtId="0" fontId="24" fillId="0" borderId="13" xfId="0" applyFont="1" applyFill="1" applyBorder="1" applyAlignment="1" applyProtection="1">
      <alignment horizontal="center"/>
      <protection/>
    </xf>
    <xf numFmtId="0" fontId="24" fillId="0" borderId="14" xfId="0" applyFont="1" applyFill="1" applyBorder="1" applyAlignment="1" applyProtection="1">
      <alignment horizontal="center"/>
      <protection/>
    </xf>
    <xf numFmtId="0" fontId="25" fillId="0" borderId="10" xfId="0" applyFont="1" applyFill="1" applyBorder="1" applyAlignment="1" applyProtection="1">
      <alignment vertical="center"/>
      <protection/>
    </xf>
    <xf numFmtId="4" fontId="25" fillId="0" borderId="10" xfId="0" applyNumberFormat="1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2" fillId="0" borderId="15" xfId="0" applyFont="1" applyFill="1" applyBorder="1" applyAlignment="1" applyProtection="1">
      <alignment vertical="center"/>
      <protection/>
    </xf>
    <xf numFmtId="0" fontId="22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2" fillId="0" borderId="10" xfId="0" applyFont="1" applyFill="1" applyBorder="1" applyAlignment="1" applyProtection="1">
      <alignment vertical="center"/>
      <protection/>
    </xf>
    <xf numFmtId="4" fontId="22" fillId="0" borderId="10" xfId="0" applyNumberFormat="1" applyFont="1" applyFill="1" applyBorder="1" applyAlignment="1" applyProtection="1">
      <alignment vertical="center"/>
      <protection/>
    </xf>
    <xf numFmtId="4" fontId="26" fillId="0" borderId="10" xfId="0" applyNumberFormat="1" applyFont="1" applyFill="1" applyBorder="1" applyAlignment="1" applyProtection="1">
      <alignment vertical="center"/>
      <protection/>
    </xf>
    <xf numFmtId="4" fontId="26" fillId="0" borderId="0" xfId="0" applyNumberFormat="1" applyFont="1" applyFill="1" applyAlignment="1" applyProtection="1">
      <alignment vertical="center"/>
      <protection/>
    </xf>
    <xf numFmtId="0" fontId="26" fillId="0" borderId="0" xfId="0" applyFont="1" applyFill="1" applyAlignment="1" applyProtection="1">
      <alignment vertical="center"/>
      <protection/>
    </xf>
    <xf numFmtId="0" fontId="2" fillId="0" borderId="17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 horizontal="center"/>
      <protection/>
    </xf>
    <xf numFmtId="0" fontId="2" fillId="0" borderId="18" xfId="0" applyFont="1" applyFill="1" applyBorder="1" applyAlignment="1" applyProtection="1">
      <alignment wrapText="1"/>
      <protection/>
    </xf>
    <xf numFmtId="4" fontId="2" fillId="0" borderId="10" xfId="0" applyNumberFormat="1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19" xfId="0" applyFont="1" applyFill="1" applyBorder="1" applyAlignment="1" applyProtection="1">
      <alignment/>
      <protection/>
    </xf>
    <xf numFmtId="0" fontId="2" fillId="0" borderId="19" xfId="0" applyFont="1" applyFill="1" applyBorder="1" applyAlignment="1" applyProtection="1">
      <alignment horizontal="center"/>
      <protection/>
    </xf>
    <xf numFmtId="0" fontId="2" fillId="0" borderId="19" xfId="0" applyFont="1" applyFill="1" applyBorder="1" applyAlignment="1" applyProtection="1">
      <alignment wrapText="1"/>
      <protection/>
    </xf>
    <xf numFmtId="4" fontId="2" fillId="0" borderId="19" xfId="0" applyNumberFormat="1" applyFont="1" applyFill="1" applyBorder="1" applyAlignment="1" applyProtection="1">
      <alignment/>
      <protection/>
    </xf>
    <xf numFmtId="0" fontId="2" fillId="0" borderId="19" xfId="0" applyFont="1" applyFill="1" applyBorder="1" applyAlignment="1" applyProtection="1">
      <alignment horizontal="right"/>
      <protection/>
    </xf>
    <xf numFmtId="0" fontId="26" fillId="0" borderId="20" xfId="0" applyFont="1" applyFill="1" applyBorder="1" applyAlignment="1" applyProtection="1">
      <alignment vertical="center" wrapText="1"/>
      <protection/>
    </xf>
    <xf numFmtId="0" fontId="26" fillId="0" borderId="21" xfId="0" applyFont="1" applyFill="1" applyBorder="1" applyAlignment="1" applyProtection="1">
      <alignment vertical="center" wrapText="1"/>
      <protection/>
    </xf>
    <xf numFmtId="4" fontId="26" fillId="0" borderId="22" xfId="0" applyNumberFormat="1" applyFont="1" applyFill="1" applyBorder="1" applyAlignment="1" applyProtection="1">
      <alignment vertical="center"/>
      <protection/>
    </xf>
    <xf numFmtId="0" fontId="2" fillId="0" borderId="23" xfId="0" applyFont="1" applyFill="1" applyBorder="1" applyAlignment="1" applyProtection="1">
      <alignment wrapText="1"/>
      <protection/>
    </xf>
    <xf numFmtId="0" fontId="26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wrapText="1"/>
      <protection/>
    </xf>
    <xf numFmtId="4" fontId="26" fillId="0" borderId="24" xfId="0" applyNumberFormat="1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horizontal="center"/>
      <protection/>
    </xf>
    <xf numFmtId="0" fontId="24" fillId="0" borderId="25" xfId="0" applyFont="1" applyFill="1" applyBorder="1" applyAlignment="1" applyProtection="1">
      <alignment horizontal="center"/>
      <protection/>
    </xf>
    <xf numFmtId="0" fontId="22" fillId="0" borderId="26" xfId="0" applyFont="1" applyFill="1" applyBorder="1" applyAlignment="1" applyProtection="1">
      <alignment/>
      <protection/>
    </xf>
    <xf numFmtId="0" fontId="14" fillId="0" borderId="19" xfId="0" applyFont="1" applyFill="1" applyBorder="1" applyAlignment="1" applyProtection="1">
      <alignment horizontal="center"/>
      <protection/>
    </xf>
    <xf numFmtId="0" fontId="22" fillId="0" borderId="19" xfId="0" applyFont="1" applyFill="1" applyBorder="1" applyAlignment="1" applyProtection="1">
      <alignment/>
      <protection/>
    </xf>
    <xf numFmtId="4" fontId="22" fillId="0" borderId="19" xfId="0" applyNumberFormat="1" applyFont="1" applyFill="1" applyBorder="1" applyAlignment="1" applyProtection="1">
      <alignment/>
      <protection/>
    </xf>
    <xf numFmtId="0" fontId="22" fillId="0" borderId="27" xfId="0" applyFont="1" applyFill="1" applyBorder="1" applyAlignment="1" applyProtection="1">
      <alignment/>
      <protection/>
    </xf>
    <xf numFmtId="0" fontId="2" fillId="0" borderId="26" xfId="0" applyFont="1" applyFill="1" applyBorder="1" applyAlignment="1" applyProtection="1">
      <alignment/>
      <protection/>
    </xf>
    <xf numFmtId="0" fontId="2" fillId="0" borderId="27" xfId="0" applyFont="1" applyFill="1" applyBorder="1" applyAlignment="1" applyProtection="1">
      <alignment horizontal="right"/>
      <protection/>
    </xf>
    <xf numFmtId="0" fontId="2" fillId="0" borderId="26" xfId="0" applyFont="1" applyFill="1" applyBorder="1" applyAlignment="1" applyProtection="1">
      <alignment horizontal="center"/>
      <protection/>
    </xf>
    <xf numFmtId="0" fontId="25" fillId="0" borderId="26" xfId="0" applyFont="1" applyFill="1" applyBorder="1" applyAlignment="1" applyProtection="1">
      <alignment vertical="center"/>
      <protection/>
    </xf>
    <xf numFmtId="4" fontId="25" fillId="0" borderId="27" xfId="0" applyNumberFormat="1" applyFont="1" applyFill="1" applyBorder="1" applyAlignment="1" applyProtection="1">
      <alignment vertical="center"/>
      <protection/>
    </xf>
    <xf numFmtId="4" fontId="21" fillId="0" borderId="0" xfId="0" applyNumberFormat="1" applyFont="1" applyFill="1" applyAlignment="1" applyProtection="1">
      <alignment/>
      <protection/>
    </xf>
    <xf numFmtId="0" fontId="19" fillId="0" borderId="0" xfId="0" applyFont="1" applyFill="1" applyAlignment="1" applyProtection="1">
      <alignment horizontal="center"/>
      <protection/>
    </xf>
    <xf numFmtId="0" fontId="25" fillId="0" borderId="28" xfId="0" applyFont="1" applyFill="1" applyBorder="1" applyAlignment="1" applyProtection="1">
      <alignment vertical="center"/>
      <protection/>
    </xf>
    <xf numFmtId="0" fontId="25" fillId="0" borderId="25" xfId="0" applyFont="1" applyFill="1" applyBorder="1" applyAlignment="1" applyProtection="1">
      <alignment vertical="center"/>
      <protection/>
    </xf>
    <xf numFmtId="4" fontId="25" fillId="0" borderId="25" xfId="0" applyNumberFormat="1" applyFont="1" applyFill="1" applyBorder="1" applyAlignment="1" applyProtection="1">
      <alignment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6" fillId="0" borderId="18" xfId="0" applyFont="1" applyFill="1" applyBorder="1" applyAlignment="1" applyProtection="1">
      <alignment vertical="center" wrapText="1"/>
      <protection/>
    </xf>
    <xf numFmtId="0" fontId="27" fillId="0" borderId="29" xfId="0" applyFont="1" applyFill="1" applyBorder="1" applyAlignment="1" applyProtection="1">
      <alignment horizontal="center" vertical="center"/>
      <protection/>
    </xf>
    <xf numFmtId="0" fontId="27" fillId="0" borderId="30" xfId="0" applyFont="1" applyFill="1" applyBorder="1" applyAlignment="1" applyProtection="1">
      <alignment horizontal="center" vertical="center"/>
      <protection/>
    </xf>
    <xf numFmtId="0" fontId="27" fillId="0" borderId="31" xfId="0" applyFont="1" applyFill="1" applyBorder="1" applyAlignment="1" applyProtection="1">
      <alignment horizontal="center" vertical="center"/>
      <protection/>
    </xf>
    <xf numFmtId="4" fontId="27" fillId="0" borderId="0" xfId="0" applyNumberFormat="1" applyFont="1" applyFill="1" applyAlignment="1" applyProtection="1">
      <alignment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7" fillId="0" borderId="27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7" fillId="0" borderId="26" xfId="0" applyFont="1" applyFill="1" applyBorder="1" applyAlignment="1" applyProtection="1">
      <alignment horizontal="center" vertical="center"/>
      <protection/>
    </xf>
    <xf numFmtId="0" fontId="27" fillId="0" borderId="32" xfId="0" applyFont="1" applyFill="1" applyBorder="1" applyAlignment="1" applyProtection="1">
      <alignment horizontal="center" vertical="center"/>
      <protection/>
    </xf>
    <xf numFmtId="0" fontId="27" fillId="0" borderId="33" xfId="0" applyFont="1" applyFill="1" applyBorder="1" applyAlignment="1" applyProtection="1">
      <alignment horizontal="center" vertical="center"/>
      <protection/>
    </xf>
    <xf numFmtId="0" fontId="27" fillId="0" borderId="34" xfId="0" applyFont="1" applyFill="1" applyBorder="1" applyAlignment="1" applyProtection="1">
      <alignment horizontal="center" vertical="center"/>
      <protection/>
    </xf>
    <xf numFmtId="0" fontId="26" fillId="0" borderId="35" xfId="0" applyFont="1" applyFill="1" applyBorder="1" applyAlignment="1" applyProtection="1">
      <alignment vertical="center" wrapText="1"/>
      <protection/>
    </xf>
    <xf numFmtId="4" fontId="26" fillId="0" borderId="36" xfId="0" applyNumberFormat="1" applyFont="1" applyFill="1" applyBorder="1" applyAlignment="1" applyProtection="1">
      <alignment vertical="center"/>
      <protection/>
    </xf>
    <xf numFmtId="0" fontId="26" fillId="0" borderId="37" xfId="0" applyFont="1" applyFill="1" applyBorder="1" applyAlignment="1" applyProtection="1">
      <alignment horizontal="right" vertical="center"/>
      <protection/>
    </xf>
    <xf numFmtId="0" fontId="27" fillId="0" borderId="38" xfId="0" applyFont="1" applyFill="1" applyBorder="1" applyAlignment="1" applyProtection="1">
      <alignment vertical="center" wrapText="1"/>
      <protection/>
    </xf>
    <xf numFmtId="4" fontId="27" fillId="0" borderId="39" xfId="0" applyNumberFormat="1" applyFont="1" applyFill="1" applyBorder="1" applyAlignment="1" applyProtection="1">
      <alignment vertical="center"/>
      <protection/>
    </xf>
    <xf numFmtId="0" fontId="2" fillId="0" borderId="35" xfId="0" applyFont="1" applyFill="1" applyBorder="1" applyAlignment="1" applyProtection="1">
      <alignment wrapText="1"/>
      <protection/>
    </xf>
    <xf numFmtId="4" fontId="2" fillId="0" borderId="36" xfId="0" applyNumberFormat="1" applyFont="1" applyFill="1" applyBorder="1" applyAlignment="1" applyProtection="1">
      <alignment/>
      <protection/>
    </xf>
    <xf numFmtId="0" fontId="2" fillId="0" borderId="37" xfId="0" applyFont="1" applyFill="1" applyBorder="1" applyAlignment="1" applyProtection="1">
      <alignment horizontal="right"/>
      <protection/>
    </xf>
    <xf numFmtId="0" fontId="26" fillId="0" borderId="23" xfId="0" applyFont="1" applyFill="1" applyBorder="1" applyAlignment="1" applyProtection="1">
      <alignment vertical="center" wrapText="1"/>
      <protection/>
    </xf>
    <xf numFmtId="4" fontId="26" fillId="0" borderId="40" xfId="0" applyNumberFormat="1" applyFont="1" applyFill="1" applyBorder="1" applyAlignment="1" applyProtection="1">
      <alignment vertical="center"/>
      <protection/>
    </xf>
    <xf numFmtId="0" fontId="27" fillId="0" borderId="41" xfId="0" applyFont="1" applyFill="1" applyBorder="1" applyAlignment="1" applyProtection="1">
      <alignment vertical="center" wrapText="1"/>
      <protection/>
    </xf>
    <xf numFmtId="4" fontId="27" fillId="0" borderId="42" xfId="0" applyNumberFormat="1" applyFont="1" applyFill="1" applyBorder="1" applyAlignment="1" applyProtection="1">
      <alignment vertical="center"/>
      <protection/>
    </xf>
    <xf numFmtId="4" fontId="2" fillId="0" borderId="25" xfId="0" applyNumberFormat="1" applyFont="1" applyFill="1" applyBorder="1" applyAlignment="1" applyProtection="1">
      <alignment/>
      <protection/>
    </xf>
    <xf numFmtId="0" fontId="2" fillId="0" borderId="43" xfId="0" applyFont="1" applyFill="1" applyBorder="1" applyAlignment="1" applyProtection="1">
      <alignment/>
      <protection/>
    </xf>
    <xf numFmtId="0" fontId="2" fillId="0" borderId="28" xfId="0" applyFont="1" applyFill="1" applyBorder="1" applyAlignment="1" applyProtection="1">
      <alignment vertical="center"/>
      <protection/>
    </xf>
    <xf numFmtId="0" fontId="2" fillId="0" borderId="44" xfId="0" applyFont="1" applyFill="1" applyBorder="1" applyAlignment="1" applyProtection="1">
      <alignment vertical="center"/>
      <protection/>
    </xf>
    <xf numFmtId="0" fontId="2" fillId="0" borderId="18" xfId="0" applyFont="1" applyFill="1" applyBorder="1" applyAlignment="1" applyProtection="1">
      <alignment horizontal="center"/>
      <protection/>
    </xf>
    <xf numFmtId="0" fontId="26" fillId="0" borderId="39" xfId="0" applyFont="1" applyFill="1" applyBorder="1" applyAlignment="1" applyProtection="1">
      <alignment vertical="center" wrapText="1"/>
      <protection/>
    </xf>
    <xf numFmtId="0" fontId="2" fillId="0" borderId="45" xfId="0" applyFont="1" applyFill="1" applyBorder="1" applyAlignment="1" applyProtection="1">
      <alignment horizontal="center" vertical="center"/>
      <protection/>
    </xf>
    <xf numFmtId="0" fontId="2" fillId="0" borderId="36" xfId="0" applyFont="1" applyFill="1" applyBorder="1" applyAlignment="1" applyProtection="1">
      <alignment vertical="center"/>
      <protection/>
    </xf>
    <xf numFmtId="0" fontId="2" fillId="0" borderId="36" xfId="0" applyFont="1" applyFill="1" applyBorder="1" applyAlignment="1" applyProtection="1">
      <alignment horizontal="center"/>
      <protection/>
    </xf>
    <xf numFmtId="0" fontId="2" fillId="0" borderId="37" xfId="0" applyFont="1" applyFill="1" applyBorder="1" applyAlignment="1" applyProtection="1">
      <alignment wrapText="1"/>
      <protection/>
    </xf>
    <xf numFmtId="4" fontId="2" fillId="0" borderId="18" xfId="0" applyNumberFormat="1" applyFont="1" applyFill="1" applyBorder="1" applyAlignment="1" applyProtection="1">
      <alignment/>
      <protection/>
    </xf>
    <xf numFmtId="0" fontId="2" fillId="0" borderId="46" xfId="0" applyFont="1" applyFill="1" applyBorder="1" applyAlignment="1" applyProtection="1">
      <alignment horizontal="center"/>
      <protection/>
    </xf>
    <xf numFmtId="0" fontId="22" fillId="0" borderId="19" xfId="0" applyFont="1" applyFill="1" applyBorder="1" applyAlignment="1" applyProtection="1">
      <alignment wrapText="1"/>
      <protection/>
    </xf>
    <xf numFmtId="0" fontId="27" fillId="0" borderId="47" xfId="0" applyFont="1" applyFill="1" applyBorder="1" applyAlignment="1" applyProtection="1">
      <alignment vertical="center" wrapText="1"/>
      <protection/>
    </xf>
    <xf numFmtId="4" fontId="27" fillId="0" borderId="24" xfId="0" applyNumberFormat="1" applyFont="1" applyFill="1" applyBorder="1" applyAlignment="1" applyProtection="1">
      <alignment vertical="center"/>
      <protection/>
    </xf>
    <xf numFmtId="0" fontId="26" fillId="0" borderId="47" xfId="0" applyFont="1" applyFill="1" applyBorder="1" applyAlignment="1" applyProtection="1">
      <alignment vertical="center" wrapText="1"/>
      <protection/>
    </xf>
    <xf numFmtId="0" fontId="26" fillId="0" borderId="19" xfId="0" applyFont="1" applyFill="1" applyBorder="1" applyAlignment="1" applyProtection="1">
      <alignment horizontal="center" vertical="center"/>
      <protection/>
    </xf>
    <xf numFmtId="0" fontId="26" fillId="0" borderId="46" xfId="0" applyFont="1" applyFill="1" applyBorder="1" applyAlignment="1" applyProtection="1">
      <alignment horizontal="center" vertical="center"/>
      <protection/>
    </xf>
    <xf numFmtId="0" fontId="26" fillId="0" borderId="17" xfId="0" applyFont="1" applyFill="1" applyBorder="1" applyAlignment="1" applyProtection="1">
      <alignment horizontal="center" vertical="center"/>
      <protection/>
    </xf>
    <xf numFmtId="0" fontId="26" fillId="0" borderId="48" xfId="0" applyFont="1" applyFill="1" applyBorder="1" applyAlignment="1" applyProtection="1">
      <alignment horizontal="center" vertical="center"/>
      <protection/>
    </xf>
    <xf numFmtId="0" fontId="26" fillId="0" borderId="19" xfId="0" applyFont="1" applyFill="1" applyBorder="1" applyAlignment="1" applyProtection="1">
      <alignment horizontal="center" vertical="center"/>
      <protection/>
    </xf>
    <xf numFmtId="0" fontId="2" fillId="0" borderId="34" xfId="0" applyFont="1" applyFill="1" applyBorder="1" applyAlignment="1" applyProtection="1">
      <alignment horizontal="center"/>
      <protection/>
    </xf>
    <xf numFmtId="0" fontId="2" fillId="0" borderId="46" xfId="0" applyFont="1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 wrapText="1"/>
      <protection/>
    </xf>
    <xf numFmtId="4" fontId="2" fillId="0" borderId="11" xfId="0" applyNumberFormat="1" applyFont="1" applyFill="1" applyBorder="1" applyAlignment="1" applyProtection="1">
      <alignment/>
      <protection/>
    </xf>
    <xf numFmtId="0" fontId="26" fillId="0" borderId="19" xfId="0" applyFont="1" applyFill="1" applyBorder="1" applyAlignment="1" applyProtection="1">
      <alignment vertical="center" wrapText="1"/>
      <protection/>
    </xf>
    <xf numFmtId="4" fontId="26" fillId="0" borderId="19" xfId="0" applyNumberFormat="1" applyFont="1" applyFill="1" applyBorder="1" applyAlignment="1" applyProtection="1">
      <alignment vertical="center"/>
      <protection/>
    </xf>
    <xf numFmtId="0" fontId="26" fillId="0" borderId="19" xfId="0" applyFont="1" applyFill="1" applyBorder="1" applyAlignment="1" applyProtection="1">
      <alignment horizontal="right" vertical="center"/>
      <protection/>
    </xf>
    <xf numFmtId="0" fontId="27" fillId="0" borderId="49" xfId="0" applyFont="1" applyFill="1" applyBorder="1" applyAlignment="1" applyProtection="1">
      <alignment horizontal="center" vertical="center"/>
      <protection/>
    </xf>
    <xf numFmtId="0" fontId="27" fillId="0" borderId="50" xfId="0" applyFont="1" applyFill="1" applyBorder="1" applyAlignment="1" applyProtection="1">
      <alignment horizontal="center" vertical="center"/>
      <protection/>
    </xf>
    <xf numFmtId="0" fontId="27" fillId="0" borderId="51" xfId="0" applyFont="1" applyFill="1" applyBorder="1" applyAlignment="1" applyProtection="1">
      <alignment horizontal="center" vertical="center"/>
      <protection/>
    </xf>
    <xf numFmtId="0" fontId="24" fillId="0" borderId="52" xfId="0" applyFont="1" applyFill="1" applyBorder="1" applyAlignment="1" applyProtection="1">
      <alignment horizontal="center"/>
      <protection/>
    </xf>
    <xf numFmtId="0" fontId="24" fillId="0" borderId="53" xfId="0" applyFont="1" applyFill="1" applyBorder="1" applyAlignment="1" applyProtection="1">
      <alignment horizontal="center"/>
      <protection/>
    </xf>
    <xf numFmtId="0" fontId="24" fillId="0" borderId="54" xfId="0" applyFont="1" applyFill="1" applyBorder="1" applyAlignment="1" applyProtection="1">
      <alignment horizontal="center"/>
      <protection/>
    </xf>
    <xf numFmtId="0" fontId="24" fillId="0" borderId="55" xfId="0" applyFont="1" applyFill="1" applyBorder="1" applyAlignment="1" applyProtection="1">
      <alignment horizontal="center"/>
      <protection/>
    </xf>
    <xf numFmtId="0" fontId="25" fillId="0" borderId="52" xfId="0" applyFont="1" applyFill="1" applyBorder="1" applyAlignment="1" applyProtection="1">
      <alignment vertical="center"/>
      <protection/>
    </xf>
    <xf numFmtId="4" fontId="25" fillId="0" borderId="53" xfId="0" applyNumberFormat="1" applyFont="1" applyFill="1" applyBorder="1" applyAlignment="1" applyProtection="1">
      <alignment vertical="center"/>
      <protection/>
    </xf>
    <xf numFmtId="0" fontId="22" fillId="0" borderId="52" xfId="0" applyFont="1" applyFill="1" applyBorder="1" applyAlignment="1" applyProtection="1">
      <alignment horizontal="center" vertical="center"/>
      <protection/>
    </xf>
    <xf numFmtId="0" fontId="22" fillId="0" borderId="56" xfId="0" applyFont="1" applyFill="1" applyBorder="1" applyAlignment="1" applyProtection="1">
      <alignment vertical="center"/>
      <protection/>
    </xf>
    <xf numFmtId="0" fontId="22" fillId="0" borderId="52" xfId="0" applyFont="1" applyFill="1" applyBorder="1" applyAlignment="1" applyProtection="1">
      <alignment vertical="center"/>
      <protection/>
    </xf>
    <xf numFmtId="0" fontId="22" fillId="0" borderId="53" xfId="0" applyFont="1" applyFill="1" applyBorder="1" applyAlignment="1" applyProtection="1">
      <alignment vertical="center"/>
      <protection/>
    </xf>
    <xf numFmtId="0" fontId="26" fillId="0" borderId="53" xfId="0" applyFont="1" applyFill="1" applyBorder="1" applyAlignment="1" applyProtection="1">
      <alignment horizontal="right" vertical="center"/>
      <protection/>
    </xf>
    <xf numFmtId="0" fontId="2" fillId="0" borderId="53" xfId="0" applyFont="1" applyFill="1" applyBorder="1" applyAlignment="1" applyProtection="1">
      <alignment horizontal="right"/>
      <protection/>
    </xf>
    <xf numFmtId="0" fontId="2" fillId="0" borderId="55" xfId="0" applyFont="1" applyFill="1" applyBorder="1" applyAlignment="1" applyProtection="1">
      <alignment horizontal="right"/>
      <protection/>
    </xf>
    <xf numFmtId="0" fontId="27" fillId="0" borderId="57" xfId="0" applyFont="1" applyFill="1" applyBorder="1" applyAlignment="1" applyProtection="1">
      <alignment horizontal="right" vertical="center"/>
      <protection/>
    </xf>
    <xf numFmtId="0" fontId="27" fillId="0" borderId="58" xfId="0" applyFont="1" applyFill="1" applyBorder="1" applyAlignment="1" applyProtection="1">
      <alignment horizontal="right" vertical="center"/>
      <protection/>
    </xf>
    <xf numFmtId="0" fontId="26" fillId="0" borderId="58" xfId="0" applyFont="1" applyFill="1" applyBorder="1" applyAlignment="1" applyProtection="1">
      <alignment horizontal="right" vertical="center"/>
      <protection/>
    </xf>
    <xf numFmtId="0" fontId="27" fillId="0" borderId="59" xfId="0" applyFont="1" applyFill="1" applyBorder="1" applyAlignment="1" applyProtection="1">
      <alignment horizontal="right" vertical="center"/>
      <protection/>
    </xf>
    <xf numFmtId="0" fontId="26" fillId="0" borderId="60" xfId="0" applyFont="1" applyFill="1" applyBorder="1" applyAlignment="1" applyProtection="1">
      <alignment horizontal="right" vertical="center"/>
      <protection/>
    </xf>
    <xf numFmtId="0" fontId="2" fillId="0" borderId="44" xfId="0" applyFont="1" applyFill="1" applyBorder="1" applyAlignment="1" applyProtection="1">
      <alignment horizontal="right"/>
      <protection/>
    </xf>
    <xf numFmtId="4" fontId="22" fillId="0" borderId="53" xfId="0" applyNumberFormat="1" applyFont="1" applyFill="1" applyBorder="1" applyAlignment="1" applyProtection="1">
      <alignment vertical="center"/>
      <protection/>
    </xf>
    <xf numFmtId="0" fontId="26" fillId="0" borderId="52" xfId="0" applyFont="1" applyFill="1" applyBorder="1" applyAlignment="1" applyProtection="1">
      <alignment horizontal="center" vertical="center"/>
      <protection/>
    </xf>
    <xf numFmtId="0" fontId="2" fillId="0" borderId="61" xfId="0" applyFont="1" applyFill="1" applyBorder="1" applyAlignment="1" applyProtection="1">
      <alignment horizontal="center" vertical="center"/>
      <protection/>
    </xf>
    <xf numFmtId="0" fontId="2" fillId="0" borderId="58" xfId="0" applyFont="1" applyFill="1" applyBorder="1" applyAlignment="1" applyProtection="1">
      <alignment horizontal="right"/>
      <protection/>
    </xf>
    <xf numFmtId="0" fontId="26" fillId="0" borderId="62" xfId="0" applyFont="1" applyFill="1" applyBorder="1" applyAlignment="1" applyProtection="1">
      <alignment horizontal="center" vertical="center"/>
      <protection/>
    </xf>
    <xf numFmtId="0" fontId="25" fillId="0" borderId="63" xfId="0" applyFont="1" applyFill="1" applyBorder="1" applyAlignment="1" applyProtection="1">
      <alignment vertical="center"/>
      <protection/>
    </xf>
    <xf numFmtId="0" fontId="25" fillId="0" borderId="40" xfId="0" applyFont="1" applyFill="1" applyBorder="1" applyAlignment="1" applyProtection="1">
      <alignment vertical="center"/>
      <protection/>
    </xf>
    <xf numFmtId="4" fontId="25" fillId="0" borderId="40" xfId="0" applyNumberFormat="1" applyFont="1" applyFill="1" applyBorder="1" applyAlignment="1" applyProtection="1">
      <alignment vertical="center"/>
      <protection/>
    </xf>
    <xf numFmtId="4" fontId="25" fillId="0" borderId="60" xfId="0" applyNumberFormat="1" applyFont="1" applyFill="1" applyBorder="1" applyAlignment="1" applyProtection="1">
      <alignment vertical="center"/>
      <protection/>
    </xf>
    <xf numFmtId="0" fontId="2" fillId="0" borderId="20" xfId="0" applyFont="1" applyFill="1" applyBorder="1" applyAlignment="1" applyProtection="1">
      <alignment wrapText="1"/>
      <protection/>
    </xf>
    <xf numFmtId="3" fontId="20" fillId="0" borderId="0" xfId="0" applyNumberFormat="1" applyFont="1" applyFill="1" applyBorder="1" applyAlignment="1" applyProtection="1">
      <alignment horizontal="left" vertical="center"/>
      <protection/>
    </xf>
    <xf numFmtId="0" fontId="22" fillId="0" borderId="0" xfId="0" applyFont="1" applyFill="1" applyBorder="1" applyAlignment="1" applyProtection="1">
      <alignment horizontal="center"/>
      <protection/>
    </xf>
    <xf numFmtId="0" fontId="26" fillId="0" borderId="19" xfId="0" applyFont="1" applyFill="1" applyBorder="1" applyAlignment="1" applyProtection="1">
      <alignment horizontal="center" vertical="center"/>
      <protection/>
    </xf>
    <xf numFmtId="0" fontId="23" fillId="0" borderId="42" xfId="0" applyFont="1" applyFill="1" applyBorder="1" applyAlignment="1" applyProtection="1">
      <alignment horizontal="center" vertical="center" wrapText="1"/>
      <protection/>
    </xf>
    <xf numFmtId="0" fontId="23" fillId="0" borderId="24" xfId="0" applyFont="1" applyFill="1" applyBorder="1" applyAlignment="1" applyProtection="1">
      <alignment horizontal="center" vertical="center" wrapText="1"/>
      <protection/>
    </xf>
    <xf numFmtId="0" fontId="23" fillId="0" borderId="64" xfId="0" applyFont="1" applyFill="1" applyBorder="1" applyAlignment="1" applyProtection="1">
      <alignment horizontal="left" vertical="center" wrapText="1"/>
      <protection/>
    </xf>
    <xf numFmtId="0" fontId="23" fillId="0" borderId="21" xfId="0" applyFont="1" applyFill="1" applyBorder="1" applyAlignment="1" applyProtection="1">
      <alignment horizontal="left" vertical="center" wrapText="1"/>
      <protection/>
    </xf>
    <xf numFmtId="0" fontId="23" fillId="0" borderId="65" xfId="0" applyFont="1" applyFill="1" applyBorder="1" applyAlignment="1" applyProtection="1">
      <alignment horizontal="center" vertical="center" wrapText="1"/>
      <protection/>
    </xf>
    <xf numFmtId="0" fontId="23" fillId="0" borderId="66" xfId="0" applyFont="1" applyFill="1" applyBorder="1" applyAlignment="1" applyProtection="1">
      <alignment horizontal="center" vertical="center" wrapText="1"/>
      <protection/>
    </xf>
    <xf numFmtId="0" fontId="22" fillId="0" borderId="67" xfId="0" applyFont="1" applyFill="1" applyBorder="1" applyAlignment="1" applyProtection="1">
      <alignment horizontal="left" vertical="center" wrapText="1"/>
      <protection/>
    </xf>
    <xf numFmtId="0" fontId="22" fillId="0" borderId="53" xfId="0" applyFont="1" applyFill="1" applyBorder="1" applyAlignment="1" applyProtection="1">
      <alignment horizontal="left" vertical="center" wrapText="1"/>
      <protection/>
    </xf>
    <xf numFmtId="0" fontId="23" fillId="0" borderId="59" xfId="0" applyFont="1" applyFill="1" applyBorder="1" applyAlignment="1" applyProtection="1">
      <alignment horizontal="center" vertical="center" wrapText="1"/>
      <protection/>
    </xf>
    <xf numFmtId="0" fontId="23" fillId="0" borderId="58" xfId="0" applyFont="1" applyFill="1" applyBorder="1" applyAlignment="1" applyProtection="1">
      <alignment horizontal="center" vertical="center" wrapText="1"/>
      <protection/>
    </xf>
    <xf numFmtId="0" fontId="26" fillId="0" borderId="48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15" xfId="0" applyFont="1" applyFill="1" applyBorder="1" applyAlignment="1" applyProtection="1">
      <alignment horizontal="left" vertical="center" wrapText="1"/>
      <protection/>
    </xf>
    <xf numFmtId="0" fontId="23" fillId="0" borderId="18" xfId="0" applyFont="1" applyFill="1" applyBorder="1" applyAlignment="1" applyProtection="1">
      <alignment horizontal="left" vertical="center" wrapText="1"/>
      <protection/>
    </xf>
    <xf numFmtId="0" fontId="26" fillId="0" borderId="39" xfId="0" applyFont="1" applyFill="1" applyBorder="1" applyAlignment="1" applyProtection="1">
      <alignment horizontal="center" vertical="center"/>
      <protection/>
    </xf>
    <xf numFmtId="0" fontId="26" fillId="0" borderId="46" xfId="0" applyFont="1" applyFill="1" applyBorder="1" applyAlignment="1" applyProtection="1">
      <alignment horizontal="center" vertical="center"/>
      <protection/>
    </xf>
    <xf numFmtId="0" fontId="26" fillId="0" borderId="17" xfId="0" applyFont="1" applyFill="1" applyBorder="1" applyAlignment="1" applyProtection="1">
      <alignment horizontal="center" vertical="center"/>
      <protection/>
    </xf>
    <xf numFmtId="0" fontId="26" fillId="0" borderId="11" xfId="0" applyFont="1" applyFill="1" applyBorder="1" applyAlignment="1" applyProtection="1">
      <alignment horizontal="center" vertical="center"/>
      <protection/>
    </xf>
    <xf numFmtId="0" fontId="26" fillId="0" borderId="1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DC"/>
      <rgbColor rgb="00808080"/>
      <rgbColor rgb="00729FCF"/>
      <rgbColor rgb="00993366"/>
      <rgbColor rgb="00FFFFCC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3"/>
  <sheetViews>
    <sheetView tabSelected="1" view="pageBreakPreview" zoomScaleSheetLayoutView="100" zoomScalePageLayoutView="0" workbookViewId="0" topLeftCell="A1">
      <selection activeCell="E1" sqref="E1:I1"/>
    </sheetView>
  </sheetViews>
  <sheetFormatPr defaultColWidth="8.796875" defaultRowHeight="14.25"/>
  <cols>
    <col min="1" max="1" width="3.59765625" style="4" customWidth="1"/>
    <col min="2" max="2" width="5.69921875" style="4" customWidth="1"/>
    <col min="3" max="3" width="7.69921875" style="4" customWidth="1"/>
    <col min="4" max="4" width="6.59765625" style="4" customWidth="1"/>
    <col min="5" max="5" width="41.8984375" style="4" customWidth="1"/>
    <col min="6" max="6" width="13.69921875" style="4" customWidth="1"/>
    <col min="7" max="7" width="13.5" style="4" customWidth="1"/>
    <col min="8" max="8" width="13.69921875" style="4" customWidth="1"/>
    <col min="9" max="9" width="14.19921875" style="4" customWidth="1"/>
    <col min="10" max="10" width="11.09765625" style="4" customWidth="1"/>
    <col min="11" max="16384" width="9" style="4" customWidth="1"/>
  </cols>
  <sheetData>
    <row r="1" spans="5:9" s="1" customFormat="1" ht="14.25" customHeight="1">
      <c r="E1" s="144" t="s">
        <v>23</v>
      </c>
      <c r="F1" s="144"/>
      <c r="G1" s="144"/>
      <c r="H1" s="144"/>
      <c r="I1" s="144"/>
    </row>
    <row r="2" spans="5:9" s="1" customFormat="1" ht="14.25" customHeight="1">
      <c r="E2" s="144" t="s">
        <v>48</v>
      </c>
      <c r="F2" s="144"/>
      <c r="G2" s="144"/>
      <c r="H2" s="144"/>
      <c r="I2" s="144"/>
    </row>
    <row r="3" spans="5:9" s="1" customFormat="1" ht="14.25" customHeight="1">
      <c r="E3" s="144" t="s">
        <v>49</v>
      </c>
      <c r="F3" s="144"/>
      <c r="G3" s="144"/>
      <c r="H3" s="144"/>
      <c r="I3" s="144"/>
    </row>
    <row r="4" spans="6:8" s="2" customFormat="1" ht="3" customHeight="1">
      <c r="F4" s="3"/>
      <c r="G4" s="3"/>
      <c r="H4" s="3"/>
    </row>
    <row r="5" spans="1:9" ht="15.75">
      <c r="A5" s="145" t="s">
        <v>47</v>
      </c>
      <c r="B5" s="145"/>
      <c r="C5" s="145"/>
      <c r="D5" s="145"/>
      <c r="E5" s="145"/>
      <c r="F5" s="145"/>
      <c r="G5" s="145"/>
      <c r="H5" s="145"/>
      <c r="I5" s="145"/>
    </row>
    <row r="6" spans="1:9" s="5" customFormat="1" ht="15.75">
      <c r="A6" s="145" t="s">
        <v>0</v>
      </c>
      <c r="B6" s="145"/>
      <c r="C6" s="145"/>
      <c r="D6" s="145"/>
      <c r="E6" s="145"/>
      <c r="F6" s="145"/>
      <c r="G6" s="145"/>
      <c r="H6" s="145"/>
      <c r="I6" s="145"/>
    </row>
    <row r="7" ht="13.5" customHeight="1">
      <c r="I7" s="55" t="s">
        <v>1</v>
      </c>
    </row>
    <row r="8" spans="1:9" s="6" customFormat="1" ht="12.75">
      <c r="A8" s="151" t="s">
        <v>2</v>
      </c>
      <c r="B8" s="147" t="s">
        <v>3</v>
      </c>
      <c r="C8" s="147" t="s">
        <v>4</v>
      </c>
      <c r="D8" s="147" t="s">
        <v>5</v>
      </c>
      <c r="E8" s="147" t="s">
        <v>6</v>
      </c>
      <c r="F8" s="147" t="s">
        <v>18</v>
      </c>
      <c r="G8" s="149" t="s">
        <v>17</v>
      </c>
      <c r="H8" s="150"/>
      <c r="I8" s="155" t="s">
        <v>7</v>
      </c>
    </row>
    <row r="9" spans="1:9" s="6" customFormat="1" ht="28.5" customHeight="1">
      <c r="A9" s="152"/>
      <c r="B9" s="148"/>
      <c r="C9" s="148"/>
      <c r="D9" s="148"/>
      <c r="E9" s="148"/>
      <c r="F9" s="148"/>
      <c r="G9" s="7" t="s">
        <v>19</v>
      </c>
      <c r="H9" s="7" t="s">
        <v>20</v>
      </c>
      <c r="I9" s="156"/>
    </row>
    <row r="10" spans="1:9" s="9" customFormat="1" ht="12.75">
      <c r="A10" s="115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 t="s">
        <v>21</v>
      </c>
      <c r="H10" s="8" t="s">
        <v>22</v>
      </c>
      <c r="I10" s="116">
        <v>7</v>
      </c>
    </row>
    <row r="11" spans="1:9" s="9" customFormat="1" ht="12.75">
      <c r="A11" s="117"/>
      <c r="B11" s="11"/>
      <c r="C11" s="12"/>
      <c r="D11" s="13"/>
      <c r="E11" s="10"/>
      <c r="F11" s="10"/>
      <c r="G11" s="10"/>
      <c r="H11" s="10"/>
      <c r="I11" s="118"/>
    </row>
    <row r="12" spans="1:9" s="16" customFormat="1" ht="22.5" customHeight="1">
      <c r="A12" s="119"/>
      <c r="B12" s="14"/>
      <c r="C12" s="14"/>
      <c r="D12" s="14"/>
      <c r="E12" s="14" t="s">
        <v>8</v>
      </c>
      <c r="F12" s="15">
        <f>F14+F73</f>
        <v>32707404.889999993</v>
      </c>
      <c r="G12" s="15">
        <f>G14+G73</f>
        <v>403196.2</v>
      </c>
      <c r="H12" s="15">
        <f>H14+H73</f>
        <v>32304208.689999994</v>
      </c>
      <c r="I12" s="120"/>
    </row>
    <row r="13" spans="1:9" s="19" customFormat="1" ht="23.25" customHeight="1">
      <c r="A13" s="121" t="s">
        <v>9</v>
      </c>
      <c r="B13" s="17" t="s">
        <v>30</v>
      </c>
      <c r="C13" s="18"/>
      <c r="D13" s="18"/>
      <c r="E13" s="18"/>
      <c r="F13" s="18"/>
      <c r="G13" s="18"/>
      <c r="H13" s="18"/>
      <c r="I13" s="122"/>
    </row>
    <row r="14" spans="1:9" s="19" customFormat="1" ht="19.5" customHeight="1">
      <c r="A14" s="123"/>
      <c r="B14" s="20"/>
      <c r="C14" s="20"/>
      <c r="D14" s="20"/>
      <c r="E14" s="20" t="s">
        <v>10</v>
      </c>
      <c r="F14" s="21">
        <f>F15+F17+F19+F22+F25+F29+F32+F35+F37+F39+F43+F48+F50+F52+F54+F56+F58+F60+F62+F64+F66+F68+F70</f>
        <v>31896447.889999993</v>
      </c>
      <c r="G14" s="21">
        <f>G15+G17+G19+G22+G25+G29+G32+G35+G37+G39+G43+G48+G50+G52+G54+G56+G58+G60+G62+G64+G66+G68+G70</f>
        <v>403196.2</v>
      </c>
      <c r="H14" s="21">
        <f>H15+H17+H19+H22+H25+H29+H32+H35+H37+H39+H43+H48+H50+H52+H54+H56+H58+H60+H62+H64+H66+H68+H70</f>
        <v>31493251.689999994</v>
      </c>
      <c r="I14" s="124"/>
    </row>
    <row r="15" spans="1:10" s="24" customFormat="1" ht="45">
      <c r="A15" s="100">
        <v>1</v>
      </c>
      <c r="B15" s="146" t="s">
        <v>11</v>
      </c>
      <c r="C15" s="146"/>
      <c r="D15" s="146"/>
      <c r="E15" s="35" t="s">
        <v>50</v>
      </c>
      <c r="F15" s="22">
        <f>F16</f>
        <v>840000</v>
      </c>
      <c r="G15" s="22"/>
      <c r="H15" s="22">
        <f>H16</f>
        <v>840000</v>
      </c>
      <c r="I15" s="125" t="s">
        <v>52</v>
      </c>
      <c r="J15" s="23"/>
    </row>
    <row r="16" spans="1:9" s="29" customFormat="1" ht="17.25" customHeight="1">
      <c r="A16" s="25"/>
      <c r="B16" s="26">
        <v>600</v>
      </c>
      <c r="C16" s="26">
        <v>60013</v>
      </c>
      <c r="D16" s="26">
        <v>6050</v>
      </c>
      <c r="E16" s="27" t="s">
        <v>12</v>
      </c>
      <c r="F16" s="28">
        <f>G16+H16</f>
        <v>840000</v>
      </c>
      <c r="G16" s="28"/>
      <c r="H16" s="28">
        <v>840000</v>
      </c>
      <c r="I16" s="126"/>
    </row>
    <row r="17" spans="1:10" s="24" customFormat="1" ht="45">
      <c r="A17" s="100">
        <v>2</v>
      </c>
      <c r="B17" s="146" t="s">
        <v>11</v>
      </c>
      <c r="C17" s="146"/>
      <c r="D17" s="146"/>
      <c r="E17" s="35" t="s">
        <v>51</v>
      </c>
      <c r="F17" s="22">
        <f>F18</f>
        <v>3988253.44</v>
      </c>
      <c r="G17" s="22"/>
      <c r="H17" s="22">
        <f>H18</f>
        <v>3988253.44</v>
      </c>
      <c r="I17" s="125" t="s">
        <v>52</v>
      </c>
      <c r="J17" s="23"/>
    </row>
    <row r="18" spans="1:9" s="29" customFormat="1" ht="17.25" customHeight="1">
      <c r="A18" s="106"/>
      <c r="B18" s="95">
        <v>600</v>
      </c>
      <c r="C18" s="95">
        <v>60013</v>
      </c>
      <c r="D18" s="95">
        <v>6050</v>
      </c>
      <c r="E18" s="107" t="s">
        <v>12</v>
      </c>
      <c r="F18" s="108">
        <f>G18+H18</f>
        <v>3988253.44</v>
      </c>
      <c r="G18" s="108"/>
      <c r="H18" s="108">
        <v>3988253.44</v>
      </c>
      <c r="I18" s="127"/>
    </row>
    <row r="19" spans="1:10" s="24" customFormat="1" ht="60">
      <c r="A19" s="103">
        <v>3</v>
      </c>
      <c r="B19" s="157" t="s">
        <v>11</v>
      </c>
      <c r="C19" s="157"/>
      <c r="D19" s="157"/>
      <c r="E19" s="109" t="s">
        <v>43</v>
      </c>
      <c r="F19" s="110">
        <f>F21</f>
        <v>5024117.58</v>
      </c>
      <c r="G19" s="110"/>
      <c r="H19" s="110">
        <f>H21</f>
        <v>5024117.58</v>
      </c>
      <c r="I19" s="111" t="s">
        <v>52</v>
      </c>
      <c r="J19" s="23"/>
    </row>
    <row r="20" spans="1:10" s="65" customFormat="1" ht="45">
      <c r="A20" s="112"/>
      <c r="B20" s="113"/>
      <c r="C20" s="113"/>
      <c r="D20" s="114"/>
      <c r="E20" s="75" t="s">
        <v>62</v>
      </c>
      <c r="F20" s="76">
        <f>G20+H20</f>
        <v>5024117.58</v>
      </c>
      <c r="G20" s="76"/>
      <c r="H20" s="76">
        <v>5024117.58</v>
      </c>
      <c r="I20" s="128"/>
      <c r="J20" s="64"/>
    </row>
    <row r="21" spans="1:9" s="29" customFormat="1" ht="17.25" customHeight="1">
      <c r="A21" s="25"/>
      <c r="B21" s="105">
        <v>600</v>
      </c>
      <c r="C21" s="26">
        <v>60013</v>
      </c>
      <c r="D21" s="26">
        <v>6050</v>
      </c>
      <c r="E21" s="77" t="s">
        <v>12</v>
      </c>
      <c r="F21" s="78">
        <f>F20</f>
        <v>5024117.58</v>
      </c>
      <c r="G21" s="78"/>
      <c r="H21" s="78">
        <f>H20</f>
        <v>5024117.58</v>
      </c>
      <c r="I21" s="79"/>
    </row>
    <row r="22" spans="1:10" s="24" customFormat="1" ht="60">
      <c r="A22" s="103">
        <v>4</v>
      </c>
      <c r="B22" s="157" t="s">
        <v>11</v>
      </c>
      <c r="C22" s="157"/>
      <c r="D22" s="157"/>
      <c r="E22" s="109" t="s">
        <v>53</v>
      </c>
      <c r="F22" s="110">
        <f>F24</f>
        <v>5248310.54</v>
      </c>
      <c r="G22" s="110"/>
      <c r="H22" s="110">
        <f>H24</f>
        <v>5248310.54</v>
      </c>
      <c r="I22" s="111" t="s">
        <v>52</v>
      </c>
      <c r="J22" s="23"/>
    </row>
    <row r="23" spans="1:10" s="65" customFormat="1" ht="30">
      <c r="A23" s="112"/>
      <c r="B23" s="113"/>
      <c r="C23" s="113"/>
      <c r="D23" s="114"/>
      <c r="E23" s="97" t="s">
        <v>54</v>
      </c>
      <c r="F23" s="98">
        <f>G23+H23</f>
        <v>5248310.54</v>
      </c>
      <c r="G23" s="98"/>
      <c r="H23" s="98">
        <v>5248310.54</v>
      </c>
      <c r="I23" s="129"/>
      <c r="J23" s="64"/>
    </row>
    <row r="24" spans="1:9" s="29" customFormat="1" ht="17.25" customHeight="1">
      <c r="A24" s="106"/>
      <c r="B24" s="51">
        <v>600</v>
      </c>
      <c r="C24" s="95">
        <v>60013</v>
      </c>
      <c r="D24" s="95">
        <v>6050</v>
      </c>
      <c r="E24" s="107" t="s">
        <v>12</v>
      </c>
      <c r="F24" s="108">
        <f>F23</f>
        <v>5248310.54</v>
      </c>
      <c r="G24" s="108"/>
      <c r="H24" s="108">
        <f>H23</f>
        <v>5248310.54</v>
      </c>
      <c r="I24" s="127"/>
    </row>
    <row r="25" spans="1:10" s="24" customFormat="1" ht="30">
      <c r="A25" s="100">
        <v>5</v>
      </c>
      <c r="B25" s="146" t="s">
        <v>11</v>
      </c>
      <c r="C25" s="146"/>
      <c r="D25" s="146"/>
      <c r="E25" s="72" t="s">
        <v>44</v>
      </c>
      <c r="F25" s="73">
        <f>F28</f>
        <v>4129544.7299999995</v>
      </c>
      <c r="G25" s="73"/>
      <c r="H25" s="73">
        <f>H28</f>
        <v>4129544.7299999995</v>
      </c>
      <c r="I25" s="74" t="s">
        <v>52</v>
      </c>
      <c r="J25" s="23"/>
    </row>
    <row r="26" spans="1:10" s="65" customFormat="1" ht="60">
      <c r="A26" s="66"/>
      <c r="B26" s="67"/>
      <c r="C26" s="67"/>
      <c r="D26" s="68"/>
      <c r="E26" s="97" t="s">
        <v>78</v>
      </c>
      <c r="F26" s="98">
        <f>G26+H26</f>
        <v>2127932.59</v>
      </c>
      <c r="G26" s="98"/>
      <c r="H26" s="98">
        <v>2127932.59</v>
      </c>
      <c r="I26" s="129"/>
      <c r="J26" s="64"/>
    </row>
    <row r="27" spans="1:10" s="65" customFormat="1" ht="45">
      <c r="A27" s="66"/>
      <c r="B27" s="67"/>
      <c r="C27" s="67"/>
      <c r="D27" s="68"/>
      <c r="E27" s="97" t="s">
        <v>72</v>
      </c>
      <c r="F27" s="98">
        <f>G27+H27</f>
        <v>2001612.14</v>
      </c>
      <c r="G27" s="98"/>
      <c r="H27" s="98">
        <v>2001612.14</v>
      </c>
      <c r="I27" s="129"/>
      <c r="J27" s="64"/>
    </row>
    <row r="28" spans="1:9" s="29" customFormat="1" ht="17.25" customHeight="1">
      <c r="A28" s="30"/>
      <c r="B28" s="31">
        <v>600</v>
      </c>
      <c r="C28" s="31">
        <v>60013</v>
      </c>
      <c r="D28" s="31">
        <v>6050</v>
      </c>
      <c r="E28" s="32" t="s">
        <v>12</v>
      </c>
      <c r="F28" s="33">
        <f>F26+F27</f>
        <v>4129544.7299999995</v>
      </c>
      <c r="G28" s="33"/>
      <c r="H28" s="33">
        <f>H26+H27</f>
        <v>4129544.7299999995</v>
      </c>
      <c r="I28" s="34"/>
    </row>
    <row r="29" spans="1:9" s="24" customFormat="1" ht="60">
      <c r="A29" s="100">
        <v>6</v>
      </c>
      <c r="B29" s="146" t="s">
        <v>11</v>
      </c>
      <c r="C29" s="146"/>
      <c r="D29" s="146"/>
      <c r="E29" s="72" t="s">
        <v>45</v>
      </c>
      <c r="F29" s="73">
        <f>F31</f>
        <v>854438.27</v>
      </c>
      <c r="G29" s="73"/>
      <c r="H29" s="73">
        <f>H31</f>
        <v>854438.27</v>
      </c>
      <c r="I29" s="74" t="s">
        <v>52</v>
      </c>
    </row>
    <row r="30" spans="1:9" s="65" customFormat="1" ht="51" customHeight="1">
      <c r="A30" s="66"/>
      <c r="B30" s="67"/>
      <c r="C30" s="67"/>
      <c r="D30" s="68"/>
      <c r="E30" s="75" t="s">
        <v>36</v>
      </c>
      <c r="F30" s="76">
        <f>G30+H30</f>
        <v>854438.27</v>
      </c>
      <c r="G30" s="76"/>
      <c r="H30" s="76">
        <v>854438.27</v>
      </c>
      <c r="I30" s="128"/>
    </row>
    <row r="31" spans="1:9" s="29" customFormat="1" ht="17.25" customHeight="1">
      <c r="A31" s="30"/>
      <c r="B31" s="31">
        <v>600</v>
      </c>
      <c r="C31" s="31">
        <v>60013</v>
      </c>
      <c r="D31" s="31">
        <v>6050</v>
      </c>
      <c r="E31" s="77" t="s">
        <v>12</v>
      </c>
      <c r="F31" s="78">
        <f>F30</f>
        <v>854438.27</v>
      </c>
      <c r="G31" s="78"/>
      <c r="H31" s="78">
        <f>H30</f>
        <v>854438.27</v>
      </c>
      <c r="I31" s="79"/>
    </row>
    <row r="32" spans="1:9" s="24" customFormat="1" ht="45">
      <c r="A32" s="101">
        <v>7</v>
      </c>
      <c r="B32" s="163" t="s">
        <v>11</v>
      </c>
      <c r="C32" s="163"/>
      <c r="D32" s="163"/>
      <c r="E32" s="80" t="s">
        <v>46</v>
      </c>
      <c r="F32" s="81">
        <f>F34</f>
        <v>799405.91</v>
      </c>
      <c r="G32" s="81"/>
      <c r="H32" s="81">
        <f>H34</f>
        <v>799405.91</v>
      </c>
      <c r="I32" s="130" t="s">
        <v>52</v>
      </c>
    </row>
    <row r="33" spans="1:9" s="65" customFormat="1" ht="135">
      <c r="A33" s="61"/>
      <c r="B33" s="62"/>
      <c r="C33" s="62"/>
      <c r="D33" s="63"/>
      <c r="E33" s="82" t="s">
        <v>55</v>
      </c>
      <c r="F33" s="83">
        <f>G33+H33</f>
        <v>799405.91</v>
      </c>
      <c r="G33" s="83"/>
      <c r="H33" s="83">
        <v>799405.91</v>
      </c>
      <c r="I33" s="131"/>
    </row>
    <row r="34" spans="1:9" s="29" customFormat="1" ht="17.25" customHeight="1">
      <c r="A34" s="30"/>
      <c r="B34" s="31">
        <v>600</v>
      </c>
      <c r="C34" s="31">
        <v>60013</v>
      </c>
      <c r="D34" s="31">
        <v>6050</v>
      </c>
      <c r="E34" s="32" t="s">
        <v>12</v>
      </c>
      <c r="F34" s="33">
        <f>F33</f>
        <v>799405.91</v>
      </c>
      <c r="G34" s="33"/>
      <c r="H34" s="33">
        <f>H33</f>
        <v>799405.91</v>
      </c>
      <c r="I34" s="34"/>
    </row>
    <row r="35" spans="1:10" s="24" customFormat="1" ht="31.5" customHeight="1">
      <c r="A35" s="100">
        <v>8</v>
      </c>
      <c r="B35" s="146" t="s">
        <v>11</v>
      </c>
      <c r="C35" s="146"/>
      <c r="D35" s="146"/>
      <c r="E35" s="35" t="s">
        <v>61</v>
      </c>
      <c r="F35" s="22">
        <f>F36</f>
        <v>120110</v>
      </c>
      <c r="G35" s="22"/>
      <c r="H35" s="22">
        <f>H36</f>
        <v>120110</v>
      </c>
      <c r="I35" s="125" t="s">
        <v>52</v>
      </c>
      <c r="J35" s="23"/>
    </row>
    <row r="36" spans="1:9" s="29" customFormat="1" ht="17.25" customHeight="1">
      <c r="A36" s="25"/>
      <c r="B36" s="26">
        <v>600</v>
      </c>
      <c r="C36" s="26">
        <v>60013</v>
      </c>
      <c r="D36" s="26">
        <v>6050</v>
      </c>
      <c r="E36" s="27" t="s">
        <v>12</v>
      </c>
      <c r="F36" s="28">
        <f>G36+H36</f>
        <v>120110</v>
      </c>
      <c r="G36" s="28"/>
      <c r="H36" s="28">
        <v>120110</v>
      </c>
      <c r="I36" s="126"/>
    </row>
    <row r="37" spans="1:10" s="24" customFormat="1" ht="45">
      <c r="A37" s="104">
        <v>9</v>
      </c>
      <c r="B37" s="146" t="s">
        <v>11</v>
      </c>
      <c r="C37" s="146"/>
      <c r="D37" s="146"/>
      <c r="E37" s="35" t="s">
        <v>56</v>
      </c>
      <c r="F37" s="22">
        <f>F38</f>
        <v>1500000</v>
      </c>
      <c r="G37" s="22"/>
      <c r="H37" s="22">
        <f>H38</f>
        <v>1500000</v>
      </c>
      <c r="I37" s="125" t="s">
        <v>52</v>
      </c>
      <c r="J37" s="23"/>
    </row>
    <row r="38" spans="1:9" s="29" customFormat="1" ht="17.25" customHeight="1">
      <c r="A38" s="25"/>
      <c r="B38" s="26">
        <v>600</v>
      </c>
      <c r="C38" s="26">
        <v>60013</v>
      </c>
      <c r="D38" s="26">
        <v>6050</v>
      </c>
      <c r="E38" s="143" t="s">
        <v>12</v>
      </c>
      <c r="F38" s="84">
        <f>G38+H38</f>
        <v>1500000</v>
      </c>
      <c r="G38" s="84"/>
      <c r="H38" s="84">
        <v>1500000</v>
      </c>
      <c r="I38" s="133"/>
    </row>
    <row r="39" spans="1:9" s="24" customFormat="1" ht="90">
      <c r="A39" s="101">
        <v>10</v>
      </c>
      <c r="B39" s="163" t="s">
        <v>11</v>
      </c>
      <c r="C39" s="163"/>
      <c r="D39" s="163"/>
      <c r="E39" s="80" t="s">
        <v>57</v>
      </c>
      <c r="F39" s="81">
        <f>F42</f>
        <v>502235.7</v>
      </c>
      <c r="G39" s="81"/>
      <c r="H39" s="81">
        <f>H42</f>
        <v>502235.7</v>
      </c>
      <c r="I39" s="130" t="s">
        <v>52</v>
      </c>
    </row>
    <row r="40" spans="1:9" s="65" customFormat="1" ht="75">
      <c r="A40" s="61"/>
      <c r="B40" s="62"/>
      <c r="C40" s="62"/>
      <c r="D40" s="63"/>
      <c r="E40" s="82" t="s">
        <v>63</v>
      </c>
      <c r="F40" s="83">
        <f>G40+H40</f>
        <v>280835.7</v>
      </c>
      <c r="G40" s="83"/>
      <c r="H40" s="83">
        <v>280835.7</v>
      </c>
      <c r="I40" s="131"/>
    </row>
    <row r="41" spans="1:9" s="65" customFormat="1" ht="90">
      <c r="A41" s="69"/>
      <c r="B41" s="70"/>
      <c r="C41" s="70"/>
      <c r="D41" s="71"/>
      <c r="E41" s="82" t="s">
        <v>64</v>
      </c>
      <c r="F41" s="83">
        <f>G41+H41</f>
        <v>221400</v>
      </c>
      <c r="G41" s="83"/>
      <c r="H41" s="83">
        <v>221400</v>
      </c>
      <c r="I41" s="131"/>
    </row>
    <row r="42" spans="1:9" s="29" customFormat="1" ht="17.25" customHeight="1">
      <c r="A42" s="30"/>
      <c r="B42" s="31">
        <v>600</v>
      </c>
      <c r="C42" s="31">
        <v>60013</v>
      </c>
      <c r="D42" s="31">
        <v>6050</v>
      </c>
      <c r="E42" s="32" t="s">
        <v>12</v>
      </c>
      <c r="F42" s="33">
        <f>F40+F41</f>
        <v>502235.7</v>
      </c>
      <c r="G42" s="33"/>
      <c r="H42" s="33">
        <f>H40+H41</f>
        <v>502235.7</v>
      </c>
      <c r="I42" s="34"/>
    </row>
    <row r="43" spans="1:9" s="24" customFormat="1" ht="45">
      <c r="A43" s="102">
        <v>11</v>
      </c>
      <c r="B43" s="164" t="s">
        <v>11</v>
      </c>
      <c r="C43" s="164"/>
      <c r="D43" s="164"/>
      <c r="E43" s="80" t="s">
        <v>58</v>
      </c>
      <c r="F43" s="81">
        <f>F47</f>
        <v>278534</v>
      </c>
      <c r="G43" s="81"/>
      <c r="H43" s="81">
        <f>H47</f>
        <v>278534</v>
      </c>
      <c r="I43" s="132" t="s">
        <v>52</v>
      </c>
    </row>
    <row r="44" spans="1:9" s="65" customFormat="1" ht="75">
      <c r="A44" s="61"/>
      <c r="B44" s="62"/>
      <c r="C44" s="62"/>
      <c r="D44" s="63"/>
      <c r="E44" s="82" t="s">
        <v>65</v>
      </c>
      <c r="F44" s="83">
        <f>G44+H44</f>
        <v>117400.57</v>
      </c>
      <c r="G44" s="83"/>
      <c r="H44" s="83">
        <v>117400.57</v>
      </c>
      <c r="I44" s="131"/>
    </row>
    <row r="45" spans="1:9" s="65" customFormat="1" ht="75">
      <c r="A45" s="66"/>
      <c r="B45" s="67"/>
      <c r="C45" s="67"/>
      <c r="D45" s="68"/>
      <c r="E45" s="82" t="s">
        <v>66</v>
      </c>
      <c r="F45" s="83">
        <f>G45+H45</f>
        <v>123082.18</v>
      </c>
      <c r="G45" s="83"/>
      <c r="H45" s="83">
        <v>123082.18</v>
      </c>
      <c r="I45" s="131"/>
    </row>
    <row r="46" spans="1:9" s="65" customFormat="1" ht="60">
      <c r="A46" s="69"/>
      <c r="B46" s="70"/>
      <c r="C46" s="70"/>
      <c r="D46" s="71"/>
      <c r="E46" s="82" t="s">
        <v>59</v>
      </c>
      <c r="F46" s="83">
        <f>G46+H46</f>
        <v>38051.25</v>
      </c>
      <c r="G46" s="83"/>
      <c r="H46" s="83">
        <v>38051.25</v>
      </c>
      <c r="I46" s="131"/>
    </row>
    <row r="47" spans="1:9" s="29" customFormat="1" ht="17.25" customHeight="1">
      <c r="A47" s="25"/>
      <c r="B47" s="26">
        <v>600</v>
      </c>
      <c r="C47" s="26">
        <v>60013</v>
      </c>
      <c r="D47" s="26">
        <v>6050</v>
      </c>
      <c r="E47" s="32" t="s">
        <v>12</v>
      </c>
      <c r="F47" s="33">
        <f>F44+F45+F46</f>
        <v>278534</v>
      </c>
      <c r="G47" s="33"/>
      <c r="H47" s="33">
        <f>H44+H45+H46</f>
        <v>278534</v>
      </c>
      <c r="I47" s="34"/>
    </row>
    <row r="48" spans="1:10" s="24" customFormat="1" ht="75">
      <c r="A48" s="100">
        <v>12</v>
      </c>
      <c r="B48" s="146" t="s">
        <v>11</v>
      </c>
      <c r="C48" s="146"/>
      <c r="D48" s="146"/>
      <c r="E48" s="35" t="s">
        <v>60</v>
      </c>
      <c r="F48" s="22">
        <f>F49</f>
        <v>1770734.97</v>
      </c>
      <c r="G48" s="22"/>
      <c r="H48" s="22">
        <f>H49</f>
        <v>1770734.97</v>
      </c>
      <c r="I48" s="125" t="s">
        <v>52</v>
      </c>
      <c r="J48" s="23"/>
    </row>
    <row r="49" spans="1:9" s="29" customFormat="1" ht="17.25" customHeight="1">
      <c r="A49" s="25"/>
      <c r="B49" s="26">
        <v>600</v>
      </c>
      <c r="C49" s="26">
        <v>60013</v>
      </c>
      <c r="D49" s="26">
        <v>6050</v>
      </c>
      <c r="E49" s="27" t="s">
        <v>12</v>
      </c>
      <c r="F49" s="28">
        <f>G49+H49</f>
        <v>1770734.97</v>
      </c>
      <c r="G49" s="28"/>
      <c r="H49" s="28">
        <v>1770734.97</v>
      </c>
      <c r="I49" s="126"/>
    </row>
    <row r="50" spans="1:10" s="24" customFormat="1" ht="60" customHeight="1">
      <c r="A50" s="100">
        <v>13</v>
      </c>
      <c r="B50" s="146" t="s">
        <v>11</v>
      </c>
      <c r="C50" s="146"/>
      <c r="D50" s="146"/>
      <c r="E50" s="35" t="s">
        <v>67</v>
      </c>
      <c r="F50" s="22">
        <f>F51</f>
        <v>1632210</v>
      </c>
      <c r="G50" s="22"/>
      <c r="H50" s="22">
        <f>H51</f>
        <v>1632210</v>
      </c>
      <c r="I50" s="125" t="s">
        <v>52</v>
      </c>
      <c r="J50" s="23"/>
    </row>
    <row r="51" spans="1:9" s="29" customFormat="1" ht="17.25" customHeight="1">
      <c r="A51" s="25"/>
      <c r="B51" s="26">
        <v>600</v>
      </c>
      <c r="C51" s="26">
        <v>60013</v>
      </c>
      <c r="D51" s="26">
        <v>6050</v>
      </c>
      <c r="E51" s="27" t="s">
        <v>12</v>
      </c>
      <c r="F51" s="28">
        <f>G51+H51</f>
        <v>1632210</v>
      </c>
      <c r="G51" s="28"/>
      <c r="H51" s="28">
        <v>1632210</v>
      </c>
      <c r="I51" s="126"/>
    </row>
    <row r="52" spans="1:10" s="24" customFormat="1" ht="45.75" customHeight="1">
      <c r="A52" s="100">
        <v>14</v>
      </c>
      <c r="B52" s="146" t="s">
        <v>11</v>
      </c>
      <c r="C52" s="146"/>
      <c r="D52" s="146"/>
      <c r="E52" s="35" t="s">
        <v>83</v>
      </c>
      <c r="F52" s="22">
        <f>F53</f>
        <v>302801</v>
      </c>
      <c r="G52" s="22"/>
      <c r="H52" s="22">
        <f>H53</f>
        <v>302801</v>
      </c>
      <c r="I52" s="125" t="s">
        <v>52</v>
      </c>
      <c r="J52" s="23"/>
    </row>
    <row r="53" spans="1:9" s="29" customFormat="1" ht="17.25" customHeight="1">
      <c r="A53" s="25"/>
      <c r="B53" s="26">
        <v>750</v>
      </c>
      <c r="C53" s="26">
        <v>75018</v>
      </c>
      <c r="D53" s="26">
        <v>6050</v>
      </c>
      <c r="E53" s="27" t="s">
        <v>12</v>
      </c>
      <c r="F53" s="28">
        <f>G53+H53</f>
        <v>302801</v>
      </c>
      <c r="G53" s="28"/>
      <c r="H53" s="28">
        <v>302801</v>
      </c>
      <c r="I53" s="126"/>
    </row>
    <row r="54" spans="1:10" s="24" customFormat="1" ht="17.25" customHeight="1">
      <c r="A54" s="100">
        <v>15</v>
      </c>
      <c r="B54" s="146" t="s">
        <v>11</v>
      </c>
      <c r="C54" s="146"/>
      <c r="D54" s="146"/>
      <c r="E54" s="35" t="s">
        <v>37</v>
      </c>
      <c r="F54" s="22">
        <f>F55</f>
        <v>325000</v>
      </c>
      <c r="G54" s="22">
        <f>G55</f>
        <v>325000</v>
      </c>
      <c r="H54" s="22"/>
      <c r="I54" s="125" t="s">
        <v>52</v>
      </c>
      <c r="J54" s="23"/>
    </row>
    <row r="55" spans="1:9" s="29" customFormat="1" ht="45">
      <c r="A55" s="25"/>
      <c r="B55" s="26">
        <v>801</v>
      </c>
      <c r="C55" s="26">
        <v>80116</v>
      </c>
      <c r="D55" s="26">
        <v>4340</v>
      </c>
      <c r="E55" s="27" t="s">
        <v>38</v>
      </c>
      <c r="F55" s="28">
        <f>G55+H55</f>
        <v>325000</v>
      </c>
      <c r="G55" s="28">
        <v>325000</v>
      </c>
      <c r="H55" s="28"/>
      <c r="I55" s="126"/>
    </row>
    <row r="56" spans="1:9" s="24" customFormat="1" ht="45" customHeight="1">
      <c r="A56" s="100">
        <v>16</v>
      </c>
      <c r="B56" s="146" t="s">
        <v>11</v>
      </c>
      <c r="C56" s="146"/>
      <c r="D56" s="146"/>
      <c r="E56" s="36" t="s">
        <v>84</v>
      </c>
      <c r="F56" s="37">
        <f>F57</f>
        <v>1900000</v>
      </c>
      <c r="G56" s="37"/>
      <c r="H56" s="37">
        <f>H57</f>
        <v>1900000</v>
      </c>
      <c r="I56" s="125" t="s">
        <v>52</v>
      </c>
    </row>
    <row r="57" spans="1:9" s="29" customFormat="1" ht="60">
      <c r="A57" s="30"/>
      <c r="B57" s="31">
        <v>851</v>
      </c>
      <c r="C57" s="31">
        <v>85111</v>
      </c>
      <c r="D57" s="31">
        <v>6220</v>
      </c>
      <c r="E57" s="38" t="s">
        <v>35</v>
      </c>
      <c r="F57" s="28">
        <f>G57+H57</f>
        <v>1900000</v>
      </c>
      <c r="G57" s="28"/>
      <c r="H57" s="28">
        <v>1900000</v>
      </c>
      <c r="I57" s="126"/>
    </row>
    <row r="58" spans="1:9" s="24" customFormat="1" ht="32.25" customHeight="1">
      <c r="A58" s="100">
        <v>17</v>
      </c>
      <c r="B58" s="146" t="s">
        <v>11</v>
      </c>
      <c r="C58" s="146"/>
      <c r="D58" s="146"/>
      <c r="E58" s="36" t="s">
        <v>76</v>
      </c>
      <c r="F58" s="37">
        <f>F59</f>
        <v>680145</v>
      </c>
      <c r="G58" s="37"/>
      <c r="H58" s="37">
        <f>H59</f>
        <v>680145</v>
      </c>
      <c r="I58" s="125" t="s">
        <v>52</v>
      </c>
    </row>
    <row r="59" spans="1:9" s="29" customFormat="1" ht="15">
      <c r="A59" s="30"/>
      <c r="B59" s="31">
        <v>851</v>
      </c>
      <c r="C59" s="31">
        <v>85195</v>
      </c>
      <c r="D59" s="31">
        <v>6050</v>
      </c>
      <c r="E59" s="32" t="s">
        <v>12</v>
      </c>
      <c r="F59" s="28">
        <f>G59+H59</f>
        <v>680145</v>
      </c>
      <c r="G59" s="28"/>
      <c r="H59" s="28">
        <v>680145</v>
      </c>
      <c r="I59" s="126"/>
    </row>
    <row r="60" spans="1:9" s="24" customFormat="1" ht="45">
      <c r="A60" s="104">
        <v>18</v>
      </c>
      <c r="B60" s="146" t="s">
        <v>11</v>
      </c>
      <c r="C60" s="146"/>
      <c r="D60" s="146"/>
      <c r="E60" s="60" t="s">
        <v>75</v>
      </c>
      <c r="F60" s="22">
        <f>F61</f>
        <v>700476.65</v>
      </c>
      <c r="G60" s="22"/>
      <c r="H60" s="22">
        <f>H61</f>
        <v>700476.65</v>
      </c>
      <c r="I60" s="125" t="s">
        <v>52</v>
      </c>
    </row>
    <row r="61" spans="1:9" s="85" customFormat="1" ht="60.75" customHeight="1">
      <c r="A61" s="30"/>
      <c r="B61" s="31">
        <v>854</v>
      </c>
      <c r="C61" s="31">
        <v>85403</v>
      </c>
      <c r="D61" s="31">
        <v>6050</v>
      </c>
      <c r="E61" s="38" t="s">
        <v>35</v>
      </c>
      <c r="F61" s="84">
        <f>G61+H61</f>
        <v>700476.65</v>
      </c>
      <c r="G61" s="84"/>
      <c r="H61" s="84">
        <v>700476.65</v>
      </c>
      <c r="I61" s="133"/>
    </row>
    <row r="62" spans="1:9" s="24" customFormat="1" ht="30">
      <c r="A62" s="102">
        <v>19</v>
      </c>
      <c r="B62" s="164" t="s">
        <v>11</v>
      </c>
      <c r="C62" s="164"/>
      <c r="D62" s="164"/>
      <c r="E62" s="99" t="s">
        <v>68</v>
      </c>
      <c r="F62" s="41">
        <f>F63</f>
        <v>191695.5</v>
      </c>
      <c r="G62" s="41"/>
      <c r="H62" s="41">
        <f>H63</f>
        <v>191695.5</v>
      </c>
      <c r="I62" s="130" t="s">
        <v>52</v>
      </c>
    </row>
    <row r="63" spans="1:9" s="85" customFormat="1" ht="58.5" customHeight="1">
      <c r="A63" s="30"/>
      <c r="B63" s="31">
        <v>921</v>
      </c>
      <c r="C63" s="31">
        <v>92109</v>
      </c>
      <c r="D63" s="31">
        <v>6220</v>
      </c>
      <c r="E63" s="38" t="s">
        <v>35</v>
      </c>
      <c r="F63" s="84">
        <f>G63+H63</f>
        <v>191695.5</v>
      </c>
      <c r="G63" s="84"/>
      <c r="H63" s="84">
        <v>191695.5</v>
      </c>
      <c r="I63" s="133"/>
    </row>
    <row r="64" spans="1:9" s="24" customFormat="1" ht="30">
      <c r="A64" s="100">
        <v>20</v>
      </c>
      <c r="B64" s="146" t="s">
        <v>11</v>
      </c>
      <c r="C64" s="146"/>
      <c r="D64" s="146"/>
      <c r="E64" s="60" t="s">
        <v>69</v>
      </c>
      <c r="F64" s="22">
        <f>F65</f>
        <v>111000</v>
      </c>
      <c r="G64" s="22"/>
      <c r="H64" s="22">
        <f>H65</f>
        <v>111000</v>
      </c>
      <c r="I64" s="125" t="s">
        <v>52</v>
      </c>
    </row>
    <row r="65" spans="1:9" s="85" customFormat="1" ht="58.5" customHeight="1">
      <c r="A65" s="30"/>
      <c r="B65" s="31">
        <v>921</v>
      </c>
      <c r="C65" s="31">
        <v>92109</v>
      </c>
      <c r="D65" s="31">
        <v>6220</v>
      </c>
      <c r="E65" s="38" t="s">
        <v>35</v>
      </c>
      <c r="F65" s="84">
        <f>G65+H65</f>
        <v>111000</v>
      </c>
      <c r="G65" s="84"/>
      <c r="H65" s="84">
        <v>111000</v>
      </c>
      <c r="I65" s="133"/>
    </row>
    <row r="66" spans="1:9" s="24" customFormat="1" ht="90">
      <c r="A66" s="100">
        <v>21</v>
      </c>
      <c r="B66" s="146" t="s">
        <v>11</v>
      </c>
      <c r="C66" s="146"/>
      <c r="D66" s="146"/>
      <c r="E66" s="60" t="s">
        <v>77</v>
      </c>
      <c r="F66" s="22">
        <f>F67</f>
        <v>919238.4</v>
      </c>
      <c r="G66" s="22"/>
      <c r="H66" s="22">
        <f>H67</f>
        <v>919238.4</v>
      </c>
      <c r="I66" s="125" t="s">
        <v>52</v>
      </c>
    </row>
    <row r="67" spans="1:9" s="85" customFormat="1" ht="58.5" customHeight="1">
      <c r="A67" s="30"/>
      <c r="B67" s="31">
        <v>921</v>
      </c>
      <c r="C67" s="31">
        <v>92109</v>
      </c>
      <c r="D67" s="31">
        <v>6220</v>
      </c>
      <c r="E67" s="38" t="s">
        <v>35</v>
      </c>
      <c r="F67" s="84">
        <f>G67+H67</f>
        <v>919238.4</v>
      </c>
      <c r="G67" s="84"/>
      <c r="H67" s="84">
        <v>919238.4</v>
      </c>
      <c r="I67" s="133"/>
    </row>
    <row r="68" spans="1:9" s="24" customFormat="1" ht="30">
      <c r="A68" s="100">
        <v>22</v>
      </c>
      <c r="B68" s="146" t="s">
        <v>11</v>
      </c>
      <c r="C68" s="146"/>
      <c r="D68" s="146"/>
      <c r="E68" s="60" t="s">
        <v>70</v>
      </c>
      <c r="F68" s="22">
        <f>F69</f>
        <v>17261.2</v>
      </c>
      <c r="G68" s="22">
        <f>G69</f>
        <v>17261.2</v>
      </c>
      <c r="H68" s="22"/>
      <c r="I68" s="125" t="s">
        <v>52</v>
      </c>
    </row>
    <row r="69" spans="1:9" s="85" customFormat="1" ht="45">
      <c r="A69" s="30"/>
      <c r="B69" s="31">
        <v>921</v>
      </c>
      <c r="C69" s="31">
        <v>92116</v>
      </c>
      <c r="D69" s="31">
        <v>2800</v>
      </c>
      <c r="E69" s="38" t="s">
        <v>71</v>
      </c>
      <c r="F69" s="84">
        <f>G69+H69</f>
        <v>17261.2</v>
      </c>
      <c r="G69" s="84">
        <v>17261.2</v>
      </c>
      <c r="H69" s="84"/>
      <c r="I69" s="133"/>
    </row>
    <row r="70" spans="1:9" s="24" customFormat="1" ht="30">
      <c r="A70" s="100">
        <v>23</v>
      </c>
      <c r="B70" s="146" t="s">
        <v>11</v>
      </c>
      <c r="C70" s="146"/>
      <c r="D70" s="146"/>
      <c r="E70" s="60" t="s">
        <v>73</v>
      </c>
      <c r="F70" s="22">
        <f>F71</f>
        <v>60935</v>
      </c>
      <c r="G70" s="22">
        <f>G71</f>
        <v>60935</v>
      </c>
      <c r="H70" s="22"/>
      <c r="I70" s="125" t="s">
        <v>52</v>
      </c>
    </row>
    <row r="71" spans="1:9" s="85" customFormat="1" ht="15">
      <c r="A71" s="30"/>
      <c r="B71" s="31">
        <v>921</v>
      </c>
      <c r="C71" s="31">
        <v>92502</v>
      </c>
      <c r="D71" s="31">
        <v>4300</v>
      </c>
      <c r="E71" s="38" t="s">
        <v>13</v>
      </c>
      <c r="F71" s="84">
        <f>G71+H71</f>
        <v>60935</v>
      </c>
      <c r="G71" s="84">
        <v>60935</v>
      </c>
      <c r="H71" s="84"/>
      <c r="I71" s="133"/>
    </row>
    <row r="72" spans="1:9" s="19" customFormat="1" ht="33" customHeight="1">
      <c r="A72" s="121" t="s">
        <v>14</v>
      </c>
      <c r="B72" s="153" t="s">
        <v>29</v>
      </c>
      <c r="C72" s="153"/>
      <c r="D72" s="153"/>
      <c r="E72" s="153"/>
      <c r="F72" s="153"/>
      <c r="G72" s="153"/>
      <c r="H72" s="153"/>
      <c r="I72" s="154"/>
    </row>
    <row r="73" spans="1:9" s="19" customFormat="1" ht="21" customHeight="1">
      <c r="A73" s="123"/>
      <c r="B73" s="20"/>
      <c r="C73" s="20"/>
      <c r="D73" s="20"/>
      <c r="E73" s="20" t="s">
        <v>10</v>
      </c>
      <c r="F73" s="21">
        <f>F74+F76</f>
        <v>810957</v>
      </c>
      <c r="G73" s="21">
        <f>G74+G76</f>
        <v>0</v>
      </c>
      <c r="H73" s="21">
        <f>H74+H76</f>
        <v>810957</v>
      </c>
      <c r="I73" s="134"/>
    </row>
    <row r="74" spans="1:9" s="24" customFormat="1" ht="93" customHeight="1">
      <c r="A74" s="135">
        <v>1</v>
      </c>
      <c r="B74" s="165" t="s">
        <v>11</v>
      </c>
      <c r="C74" s="165"/>
      <c r="D74" s="166"/>
      <c r="E74" s="39" t="s">
        <v>15</v>
      </c>
      <c r="F74" s="22">
        <f>F75</f>
        <v>773957</v>
      </c>
      <c r="G74" s="22"/>
      <c r="H74" s="22">
        <f>H75</f>
        <v>773957</v>
      </c>
      <c r="I74" s="125" t="s">
        <v>52</v>
      </c>
    </row>
    <row r="75" spans="1:9" s="29" customFormat="1" ht="15.75" customHeight="1">
      <c r="A75" s="136"/>
      <c r="B75" s="86">
        <v>600</v>
      </c>
      <c r="C75" s="87">
        <v>60013</v>
      </c>
      <c r="D75" s="88">
        <v>6050</v>
      </c>
      <c r="E75" s="40" t="s">
        <v>12</v>
      </c>
      <c r="F75" s="28">
        <f>G75+H75</f>
        <v>773957</v>
      </c>
      <c r="G75" s="28"/>
      <c r="H75" s="28">
        <v>773957</v>
      </c>
      <c r="I75" s="137"/>
    </row>
    <row r="76" spans="1:9" s="24" customFormat="1" ht="123" customHeight="1">
      <c r="A76" s="138">
        <v>2</v>
      </c>
      <c r="B76" s="162" t="s">
        <v>11</v>
      </c>
      <c r="C76" s="162"/>
      <c r="D76" s="162"/>
      <c r="E76" s="89" t="s">
        <v>16</v>
      </c>
      <c r="F76" s="41">
        <f>F77</f>
        <v>37000</v>
      </c>
      <c r="G76" s="41"/>
      <c r="H76" s="41">
        <f>H77</f>
        <v>37000</v>
      </c>
      <c r="I76" s="125" t="s">
        <v>52</v>
      </c>
    </row>
    <row r="77" spans="1:9" s="29" customFormat="1" ht="15.75" customHeight="1">
      <c r="A77" s="90"/>
      <c r="B77" s="91">
        <v>600</v>
      </c>
      <c r="C77" s="91">
        <v>60013</v>
      </c>
      <c r="D77" s="92">
        <v>6050</v>
      </c>
      <c r="E77" s="93" t="s">
        <v>12</v>
      </c>
      <c r="F77" s="94">
        <f>G77+H77</f>
        <v>37000</v>
      </c>
      <c r="G77" s="28"/>
      <c r="H77" s="28">
        <v>37000</v>
      </c>
      <c r="I77" s="137"/>
    </row>
    <row r="78" spans="1:9" s="16" customFormat="1" ht="17.25">
      <c r="A78" s="139"/>
      <c r="B78" s="140"/>
      <c r="C78" s="140"/>
      <c r="D78" s="140"/>
      <c r="E78" s="140" t="s">
        <v>8</v>
      </c>
      <c r="F78" s="141">
        <f>F12</f>
        <v>32707404.889999993</v>
      </c>
      <c r="G78" s="141">
        <f>G12</f>
        <v>403196.2</v>
      </c>
      <c r="H78" s="141">
        <f>H12</f>
        <v>32304208.689999994</v>
      </c>
      <c r="I78" s="142"/>
    </row>
    <row r="79" ht="37.5" customHeight="1">
      <c r="E79" s="5" t="s">
        <v>24</v>
      </c>
    </row>
    <row r="80" spans="1:9" s="6" customFormat="1" ht="12.75">
      <c r="A80" s="158"/>
      <c r="B80" s="159" t="s">
        <v>3</v>
      </c>
      <c r="C80" s="159" t="s">
        <v>4</v>
      </c>
      <c r="D80" s="159" t="s">
        <v>5</v>
      </c>
      <c r="E80" s="159" t="s">
        <v>6</v>
      </c>
      <c r="F80" s="159" t="s">
        <v>18</v>
      </c>
      <c r="G80" s="160" t="s">
        <v>17</v>
      </c>
      <c r="H80" s="161"/>
      <c r="I80" s="158"/>
    </row>
    <row r="81" spans="1:9" s="6" customFormat="1" ht="12.75">
      <c r="A81" s="158"/>
      <c r="B81" s="148"/>
      <c r="C81" s="148"/>
      <c r="D81" s="148"/>
      <c r="E81" s="148"/>
      <c r="F81" s="148"/>
      <c r="G81" s="7" t="s">
        <v>19</v>
      </c>
      <c r="H81" s="7" t="s">
        <v>20</v>
      </c>
      <c r="I81" s="158"/>
    </row>
    <row r="82" spans="1:9" s="9" customFormat="1" ht="12.75">
      <c r="A82" s="42"/>
      <c r="B82" s="43">
        <v>1</v>
      </c>
      <c r="C82" s="8">
        <v>2</v>
      </c>
      <c r="D82" s="8">
        <v>3</v>
      </c>
      <c r="E82" s="8">
        <v>4</v>
      </c>
      <c r="F82" s="8">
        <v>5</v>
      </c>
      <c r="G82" s="43" t="s">
        <v>31</v>
      </c>
      <c r="H82" s="43" t="s">
        <v>32</v>
      </c>
      <c r="I82" s="42"/>
    </row>
    <row r="83" spans="1:9" s="5" customFormat="1" ht="15.75">
      <c r="A83" s="44"/>
      <c r="B83" s="45">
        <v>600</v>
      </c>
      <c r="C83" s="46"/>
      <c r="D83" s="46"/>
      <c r="E83" s="46" t="s">
        <v>25</v>
      </c>
      <c r="F83" s="47">
        <f aca="true" t="shared" si="0" ref="F83:H87">F84</f>
        <v>27498852.139999997</v>
      </c>
      <c r="G83" s="47">
        <f t="shared" si="0"/>
        <v>0</v>
      </c>
      <c r="H83" s="47">
        <f t="shared" si="0"/>
        <v>27498852.139999997</v>
      </c>
      <c r="I83" s="48"/>
    </row>
    <row r="84" spans="1:9" s="5" customFormat="1" ht="15.75">
      <c r="A84" s="44"/>
      <c r="B84" s="46"/>
      <c r="C84" s="45">
        <v>60013</v>
      </c>
      <c r="D84" s="46"/>
      <c r="E84" s="46" t="s">
        <v>33</v>
      </c>
      <c r="F84" s="47">
        <f t="shared" si="0"/>
        <v>27498852.139999997</v>
      </c>
      <c r="G84" s="47">
        <f t="shared" si="0"/>
        <v>0</v>
      </c>
      <c r="H84" s="47">
        <f t="shared" si="0"/>
        <v>27498852.139999997</v>
      </c>
      <c r="I84" s="48"/>
    </row>
    <row r="85" spans="1:9" s="29" customFormat="1" ht="17.25" customHeight="1">
      <c r="A85" s="49"/>
      <c r="B85" s="95"/>
      <c r="C85" s="95"/>
      <c r="D85" s="31">
        <v>6050</v>
      </c>
      <c r="E85" s="32" t="s">
        <v>12</v>
      </c>
      <c r="F85" s="33">
        <f>F16+F18+F21+F24+F28+F31+F34+F36+F38+F42+F47+F49+F51+F75+F77</f>
        <v>27498852.139999997</v>
      </c>
      <c r="G85" s="33">
        <f>G16+G18+G21+G24+G28+G31+G34+G36+G38+G42+G47+G49+G51+G75+G77</f>
        <v>0</v>
      </c>
      <c r="H85" s="33">
        <f>H16+H18+H21+H24+H28+H31+H34+H36+H38+H42+H47+H49+H51+H75+H77</f>
        <v>27498852.139999997</v>
      </c>
      <c r="I85" s="50"/>
    </row>
    <row r="86" spans="1:9" s="5" customFormat="1" ht="15.75">
      <c r="A86" s="44"/>
      <c r="B86" s="45">
        <v>750</v>
      </c>
      <c r="C86" s="46"/>
      <c r="D86" s="46"/>
      <c r="E86" s="46" t="s">
        <v>81</v>
      </c>
      <c r="F86" s="47">
        <f>F87</f>
        <v>302801</v>
      </c>
      <c r="G86" s="47">
        <f t="shared" si="0"/>
        <v>0</v>
      </c>
      <c r="H86" s="47">
        <f t="shared" si="0"/>
        <v>302801</v>
      </c>
      <c r="I86" s="48"/>
    </row>
    <row r="87" spans="1:9" s="5" customFormat="1" ht="15.75">
      <c r="A87" s="44"/>
      <c r="B87" s="46"/>
      <c r="C87" s="45">
        <v>75018</v>
      </c>
      <c r="D87" s="46"/>
      <c r="E87" s="46" t="s">
        <v>82</v>
      </c>
      <c r="F87" s="47">
        <f>F88</f>
        <v>302801</v>
      </c>
      <c r="G87" s="47">
        <f t="shared" si="0"/>
        <v>0</v>
      </c>
      <c r="H87" s="47">
        <f t="shared" si="0"/>
        <v>302801</v>
      </c>
      <c r="I87" s="48"/>
    </row>
    <row r="88" spans="1:9" s="29" customFormat="1" ht="17.25" customHeight="1">
      <c r="A88" s="49"/>
      <c r="B88" s="95"/>
      <c r="C88" s="95"/>
      <c r="D88" s="31">
        <v>6050</v>
      </c>
      <c r="E88" s="32" t="s">
        <v>12</v>
      </c>
      <c r="F88" s="33">
        <f>F53</f>
        <v>302801</v>
      </c>
      <c r="G88" s="33">
        <f>G53</f>
        <v>0</v>
      </c>
      <c r="H88" s="33">
        <f>H53</f>
        <v>302801</v>
      </c>
      <c r="I88" s="50"/>
    </row>
    <row r="89" spans="1:9" s="5" customFormat="1" ht="15.75">
      <c r="A89" s="44"/>
      <c r="B89" s="45">
        <v>801</v>
      </c>
      <c r="C89" s="46"/>
      <c r="D89" s="46"/>
      <c r="E89" s="46" t="s">
        <v>39</v>
      </c>
      <c r="F89" s="47">
        <f aca="true" t="shared" si="1" ref="F89:H90">F90</f>
        <v>325000</v>
      </c>
      <c r="G89" s="47">
        <f t="shared" si="1"/>
        <v>325000</v>
      </c>
      <c r="H89" s="47">
        <f t="shared" si="1"/>
        <v>0</v>
      </c>
      <c r="I89" s="48"/>
    </row>
    <row r="90" spans="1:9" s="5" customFormat="1" ht="15.75">
      <c r="A90" s="44"/>
      <c r="B90" s="46"/>
      <c r="C90" s="45">
        <v>80116</v>
      </c>
      <c r="D90" s="46"/>
      <c r="E90" s="46" t="s">
        <v>40</v>
      </c>
      <c r="F90" s="47">
        <f t="shared" si="1"/>
        <v>325000</v>
      </c>
      <c r="G90" s="47">
        <f t="shared" si="1"/>
        <v>325000</v>
      </c>
      <c r="H90" s="47">
        <f t="shared" si="1"/>
        <v>0</v>
      </c>
      <c r="I90" s="48"/>
    </row>
    <row r="91" spans="1:9" s="29" customFormat="1" ht="45">
      <c r="A91" s="49"/>
      <c r="B91" s="31"/>
      <c r="C91" s="31"/>
      <c r="D91" s="26">
        <v>4340</v>
      </c>
      <c r="E91" s="27" t="s">
        <v>38</v>
      </c>
      <c r="F91" s="33">
        <f>F55</f>
        <v>325000</v>
      </c>
      <c r="G91" s="33">
        <f>G55</f>
        <v>325000</v>
      </c>
      <c r="H91" s="33">
        <f>H55</f>
        <v>0</v>
      </c>
      <c r="I91" s="50"/>
    </row>
    <row r="92" spans="1:9" s="5" customFormat="1" ht="15.75">
      <c r="A92" s="44"/>
      <c r="B92" s="45">
        <v>851</v>
      </c>
      <c r="C92" s="46"/>
      <c r="D92" s="46"/>
      <c r="E92" s="46" t="s">
        <v>26</v>
      </c>
      <c r="F92" s="47">
        <f>F93+F95</f>
        <v>2580145</v>
      </c>
      <c r="G92" s="47">
        <f>G93+G95</f>
        <v>0</v>
      </c>
      <c r="H92" s="47">
        <f>H93+H95</f>
        <v>2580145</v>
      </c>
      <c r="I92" s="48"/>
    </row>
    <row r="93" spans="1:9" s="5" customFormat="1" ht="15.75">
      <c r="A93" s="44"/>
      <c r="B93" s="46"/>
      <c r="C93" s="45">
        <v>85111</v>
      </c>
      <c r="D93" s="46"/>
      <c r="E93" s="46" t="s">
        <v>41</v>
      </c>
      <c r="F93" s="47">
        <f>F94</f>
        <v>1900000</v>
      </c>
      <c r="G93" s="47">
        <f>G94</f>
        <v>0</v>
      </c>
      <c r="H93" s="47">
        <f>H94</f>
        <v>1900000</v>
      </c>
      <c r="I93" s="48"/>
    </row>
    <row r="94" spans="1:9" s="29" customFormat="1" ht="61.5" customHeight="1">
      <c r="A94" s="49"/>
      <c r="B94" s="31"/>
      <c r="C94" s="31"/>
      <c r="D94" s="31">
        <v>6220</v>
      </c>
      <c r="E94" s="32" t="s">
        <v>35</v>
      </c>
      <c r="F94" s="33">
        <f>F57</f>
        <v>1900000</v>
      </c>
      <c r="G94" s="33">
        <f>G57</f>
        <v>0</v>
      </c>
      <c r="H94" s="33">
        <f>H57</f>
        <v>1900000</v>
      </c>
      <c r="I94" s="50"/>
    </row>
    <row r="95" spans="1:9" s="5" customFormat="1" ht="15.75">
      <c r="A95" s="44"/>
      <c r="B95" s="46"/>
      <c r="C95" s="45">
        <v>85195</v>
      </c>
      <c r="D95" s="46"/>
      <c r="E95" s="46" t="s">
        <v>85</v>
      </c>
      <c r="F95" s="47">
        <f>F96</f>
        <v>680145</v>
      </c>
      <c r="G95" s="47">
        <f>G96</f>
        <v>0</v>
      </c>
      <c r="H95" s="47">
        <f>H96</f>
        <v>680145</v>
      </c>
      <c r="I95" s="48"/>
    </row>
    <row r="96" spans="1:9" s="29" customFormat="1" ht="15">
      <c r="A96" s="51"/>
      <c r="B96" s="59"/>
      <c r="C96" s="59"/>
      <c r="D96" s="31">
        <v>6050</v>
      </c>
      <c r="E96" s="32" t="s">
        <v>12</v>
      </c>
      <c r="F96" s="33">
        <f>F59</f>
        <v>680145</v>
      </c>
      <c r="G96" s="33">
        <f>G59</f>
        <v>0</v>
      </c>
      <c r="H96" s="33">
        <f>H59</f>
        <v>680145</v>
      </c>
      <c r="I96" s="50"/>
    </row>
    <row r="97" spans="1:9" s="5" customFormat="1" ht="15.75">
      <c r="A97" s="44"/>
      <c r="B97" s="45">
        <v>854</v>
      </c>
      <c r="C97" s="46"/>
      <c r="D97" s="46"/>
      <c r="E97" s="46" t="s">
        <v>79</v>
      </c>
      <c r="F97" s="47">
        <f aca="true" t="shared" si="2" ref="F97:H98">F98</f>
        <v>700476.65</v>
      </c>
      <c r="G97" s="47">
        <f t="shared" si="2"/>
        <v>0</v>
      </c>
      <c r="H97" s="47">
        <f t="shared" si="2"/>
        <v>700476.65</v>
      </c>
      <c r="I97" s="48"/>
    </row>
    <row r="98" spans="1:9" s="5" customFormat="1" ht="15.75">
      <c r="A98" s="44"/>
      <c r="B98" s="46"/>
      <c r="C98" s="45">
        <v>85403</v>
      </c>
      <c r="D98" s="46"/>
      <c r="E98" s="46" t="s">
        <v>27</v>
      </c>
      <c r="F98" s="47">
        <f>F99</f>
        <v>700476.65</v>
      </c>
      <c r="G98" s="47">
        <f t="shared" si="2"/>
        <v>0</v>
      </c>
      <c r="H98" s="47">
        <f t="shared" si="2"/>
        <v>700476.65</v>
      </c>
      <c r="I98" s="48"/>
    </row>
    <row r="99" spans="1:9" s="29" customFormat="1" ht="15">
      <c r="A99" s="51"/>
      <c r="B99" s="59"/>
      <c r="C99" s="59"/>
      <c r="D99" s="31">
        <v>6050</v>
      </c>
      <c r="E99" s="32" t="s">
        <v>12</v>
      </c>
      <c r="F99" s="33">
        <f>F61</f>
        <v>700476.65</v>
      </c>
      <c r="G99" s="33">
        <f>G61</f>
        <v>0</v>
      </c>
      <c r="H99" s="33">
        <f>H61</f>
        <v>700476.65</v>
      </c>
      <c r="I99" s="50"/>
    </row>
    <row r="100" spans="1:9" s="5" customFormat="1" ht="15.75">
      <c r="A100" s="44"/>
      <c r="B100" s="45">
        <v>921</v>
      </c>
      <c r="C100" s="46"/>
      <c r="D100" s="46"/>
      <c r="E100" s="46" t="s">
        <v>28</v>
      </c>
      <c r="F100" s="47">
        <f>F101+F103</f>
        <v>1239195.0999999999</v>
      </c>
      <c r="G100" s="47">
        <f>G101+G103</f>
        <v>17261.2</v>
      </c>
      <c r="H100" s="47">
        <f>H101+H103</f>
        <v>1221933.9</v>
      </c>
      <c r="I100" s="48"/>
    </row>
    <row r="101" spans="1:9" s="5" customFormat="1" ht="15.75">
      <c r="A101" s="44"/>
      <c r="B101" s="46"/>
      <c r="C101" s="45">
        <v>92109</v>
      </c>
      <c r="D101" s="46"/>
      <c r="E101" s="46" t="s">
        <v>34</v>
      </c>
      <c r="F101" s="47">
        <f>F102</f>
        <v>1221933.9</v>
      </c>
      <c r="G101" s="47">
        <f>G102</f>
        <v>0</v>
      </c>
      <c r="H101" s="47">
        <f>H102</f>
        <v>1221933.9</v>
      </c>
      <c r="I101" s="48"/>
    </row>
    <row r="102" spans="1:9" s="29" customFormat="1" ht="61.5" customHeight="1">
      <c r="A102" s="49"/>
      <c r="B102" s="31"/>
      <c r="C102" s="31"/>
      <c r="D102" s="31">
        <v>6220</v>
      </c>
      <c r="E102" s="32" t="s">
        <v>35</v>
      </c>
      <c r="F102" s="33">
        <f>F63+F65+F67</f>
        <v>1221933.9</v>
      </c>
      <c r="G102" s="33">
        <f>G63+G65+G67</f>
        <v>0</v>
      </c>
      <c r="H102" s="33">
        <f>H63+H65+H67</f>
        <v>1221933.9</v>
      </c>
      <c r="I102" s="50"/>
    </row>
    <row r="103" spans="1:9" s="5" customFormat="1" ht="15.75">
      <c r="A103" s="44"/>
      <c r="B103" s="46"/>
      <c r="C103" s="45">
        <v>92116</v>
      </c>
      <c r="D103" s="46"/>
      <c r="E103" s="46" t="s">
        <v>42</v>
      </c>
      <c r="F103" s="47">
        <f>F104</f>
        <v>17261.2</v>
      </c>
      <c r="G103" s="47">
        <f>G104</f>
        <v>17261.2</v>
      </c>
      <c r="H103" s="47">
        <f>H104</f>
        <v>0</v>
      </c>
      <c r="I103" s="48"/>
    </row>
    <row r="104" spans="1:9" s="29" customFormat="1" ht="45">
      <c r="A104" s="49"/>
      <c r="B104" s="31"/>
      <c r="C104" s="31"/>
      <c r="D104" s="31">
        <v>2800</v>
      </c>
      <c r="E104" s="38" t="s">
        <v>71</v>
      </c>
      <c r="F104" s="33">
        <f>F69</f>
        <v>17261.2</v>
      </c>
      <c r="G104" s="33">
        <f>G69</f>
        <v>17261.2</v>
      </c>
      <c r="H104" s="33">
        <f>H69</f>
        <v>0</v>
      </c>
      <c r="I104" s="50"/>
    </row>
    <row r="105" spans="1:9" s="5" customFormat="1" ht="47.25">
      <c r="A105" s="44"/>
      <c r="B105" s="45">
        <v>925</v>
      </c>
      <c r="C105" s="46"/>
      <c r="D105" s="46"/>
      <c r="E105" s="96" t="s">
        <v>74</v>
      </c>
      <c r="F105" s="47">
        <f aca="true" t="shared" si="3" ref="F105:H106">F106</f>
        <v>60935</v>
      </c>
      <c r="G105" s="47">
        <f t="shared" si="3"/>
        <v>60935</v>
      </c>
      <c r="H105" s="47">
        <f t="shared" si="3"/>
        <v>0</v>
      </c>
      <c r="I105" s="48"/>
    </row>
    <row r="106" spans="1:9" s="5" customFormat="1" ht="15.75">
      <c r="A106" s="44"/>
      <c r="B106" s="46"/>
      <c r="C106" s="45">
        <v>92502</v>
      </c>
      <c r="D106" s="46"/>
      <c r="E106" s="46" t="s">
        <v>80</v>
      </c>
      <c r="F106" s="47">
        <f t="shared" si="3"/>
        <v>60935</v>
      </c>
      <c r="G106" s="47">
        <f t="shared" si="3"/>
        <v>60935</v>
      </c>
      <c r="H106" s="47">
        <f t="shared" si="3"/>
        <v>0</v>
      </c>
      <c r="I106" s="48"/>
    </row>
    <row r="107" spans="1:9" s="29" customFormat="1" ht="15">
      <c r="A107" s="51"/>
      <c r="B107" s="59"/>
      <c r="C107" s="59"/>
      <c r="D107" s="31">
        <v>4300</v>
      </c>
      <c r="E107" s="32" t="s">
        <v>13</v>
      </c>
      <c r="F107" s="33">
        <f>F71</f>
        <v>60935</v>
      </c>
      <c r="G107" s="33">
        <f>G71</f>
        <v>60935</v>
      </c>
      <c r="H107" s="33">
        <f>H71</f>
        <v>0</v>
      </c>
      <c r="I107" s="50"/>
    </row>
    <row r="108" spans="1:9" s="16" customFormat="1" ht="17.25">
      <c r="A108" s="52"/>
      <c r="B108" s="56"/>
      <c r="C108" s="57"/>
      <c r="D108" s="57"/>
      <c r="E108" s="57" t="s">
        <v>10</v>
      </c>
      <c r="F108" s="58">
        <f>F83+F86+F89+F92+F97+F100+F105</f>
        <v>32707404.889999997</v>
      </c>
      <c r="G108" s="58">
        <f>G83+G86+G89+G92+G97+G100+G105</f>
        <v>403196.2</v>
      </c>
      <c r="H108" s="58">
        <f>H83+H86+H89+H92+H97+H100+H105</f>
        <v>32304208.689999994</v>
      </c>
      <c r="I108" s="53"/>
    </row>
    <row r="110" spans="6:8" ht="15.75" hidden="1">
      <c r="F110" s="54">
        <f>F78-F108</f>
        <v>0</v>
      </c>
      <c r="G110" s="54">
        <f>G78-G108</f>
        <v>0</v>
      </c>
      <c r="H110" s="54">
        <f>H78-H108</f>
        <v>0</v>
      </c>
    </row>
    <row r="111" ht="15.75">
      <c r="F111" s="54"/>
    </row>
    <row r="112" spans="6:8" ht="15.75">
      <c r="F112" s="54"/>
      <c r="G112" s="54"/>
      <c r="H112" s="54"/>
    </row>
    <row r="113" spans="6:8" ht="15.75">
      <c r="F113" s="54"/>
      <c r="G113" s="54"/>
      <c r="H113" s="54"/>
    </row>
  </sheetData>
  <sheetProtection password="C25B" sheet="1"/>
  <mergeCells count="47">
    <mergeCell ref="A80:A81"/>
    <mergeCell ref="B74:D74"/>
    <mergeCell ref="B70:D70"/>
    <mergeCell ref="B32:D32"/>
    <mergeCell ref="B35:D35"/>
    <mergeCell ref="B48:D48"/>
    <mergeCell ref="B60:D60"/>
    <mergeCell ref="B68:D68"/>
    <mergeCell ref="B54:D54"/>
    <mergeCell ref="B52:D52"/>
    <mergeCell ref="C80:C81"/>
    <mergeCell ref="D80:D81"/>
    <mergeCell ref="B62:D62"/>
    <mergeCell ref="B64:D64"/>
    <mergeCell ref="B56:D56"/>
    <mergeCell ref="B50:D50"/>
    <mergeCell ref="B58:D58"/>
    <mergeCell ref="B37:D37"/>
    <mergeCell ref="I80:I81"/>
    <mergeCell ref="B80:B81"/>
    <mergeCell ref="E80:E81"/>
    <mergeCell ref="F80:F81"/>
    <mergeCell ref="G80:H80"/>
    <mergeCell ref="B76:D76"/>
    <mergeCell ref="B66:D66"/>
    <mergeCell ref="B39:D39"/>
    <mergeCell ref="B43:D43"/>
    <mergeCell ref="C8:C9"/>
    <mergeCell ref="B29:D29"/>
    <mergeCell ref="B25:D25"/>
    <mergeCell ref="B72:I72"/>
    <mergeCell ref="I8:I9"/>
    <mergeCell ref="B19:D19"/>
    <mergeCell ref="E8:E9"/>
    <mergeCell ref="D8:D9"/>
    <mergeCell ref="B17:D17"/>
    <mergeCell ref="B22:D22"/>
    <mergeCell ref="E1:I1"/>
    <mergeCell ref="E2:I2"/>
    <mergeCell ref="E3:I3"/>
    <mergeCell ref="A5:I5"/>
    <mergeCell ref="A6:I6"/>
    <mergeCell ref="B15:D15"/>
    <mergeCell ref="F8:F9"/>
    <mergeCell ref="G8:H8"/>
    <mergeCell ref="A8:A9"/>
    <mergeCell ref="B8:B9"/>
  </mergeCells>
  <printOptions horizontalCentered="1"/>
  <pageMargins left="0.7086614173228347" right="0.7086614173228347" top="0.984251968503937" bottom="0.7480314960629921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Kwintal</dc:creator>
  <cp:keywords/>
  <dc:description/>
  <cp:lastModifiedBy>Anna Sobierajska</cp:lastModifiedBy>
  <cp:lastPrinted>2023-12-14T15:12:18Z</cp:lastPrinted>
  <dcterms:created xsi:type="dcterms:W3CDTF">2020-12-19T06:15:14Z</dcterms:created>
  <dcterms:modified xsi:type="dcterms:W3CDTF">2023-12-15T12:53:21Z</dcterms:modified>
  <cp:category/>
  <cp:version/>
  <cp:contentType/>
  <cp:contentStatus/>
</cp:coreProperties>
</file>