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Uzasadnienie" sheetId="1" r:id="rId1"/>
    <sheet name="Tabela do uzasadnienia" sheetId="2" r:id="rId2"/>
    <sheet name="tab." sheetId="3" state="hidden" r:id="rId3"/>
  </sheets>
  <externalReferences>
    <externalReference r:id="rId6"/>
    <externalReference r:id="rId7"/>
  </externalReferences>
  <definedNames>
    <definedName name="Ostatni_rok_analizy" localSheetId="1">'[1]Uzasadnienie'!#REF!</definedName>
    <definedName name="Ostatni_rok_analizy">'Uzasadnienie'!#REF!</definedName>
    <definedName name="uiolg">'[2]Uzasadnienie'!#REF!</definedName>
  </definedNames>
  <calcPr fullCalcOnLoad="1" fullPrecision="0"/>
</workbook>
</file>

<file path=xl/sharedStrings.xml><?xml version="1.0" encoding="utf-8"?>
<sst xmlns="http://schemas.openxmlformats.org/spreadsheetml/2006/main" count="512" uniqueCount="340">
  <si>
    <t>UZASADNIENIE</t>
  </si>
  <si>
    <t>1. Przedmiot regulacji:</t>
  </si>
  <si>
    <t>2. Omówienie podstawy prawnej:</t>
  </si>
  <si>
    <t>3. Konsultacje wymagane przepisami prawa (łącznie z przepisami wewnętrznymi):</t>
  </si>
  <si>
    <t xml:space="preserve">Zgodnie z obowiązującym stanem prawnym nie ma konieczności skierowania projektu uchwały do konsultacji. </t>
  </si>
  <si>
    <t>4. Uzasadnienie merytoryczne:</t>
  </si>
  <si>
    <t>Lp.</t>
  </si>
  <si>
    <t>Wyszczególnienie</t>
  </si>
  <si>
    <t>Zmiana</t>
  </si>
  <si>
    <t>Plan po zmianach</t>
  </si>
  <si>
    <t>Dochody ogółem</t>
  </si>
  <si>
    <t>1.1</t>
  </si>
  <si>
    <t>Dochody bieżące, z tego: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</si>
  <si>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</si>
  <si>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</si>
  <si>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</si>
  <si>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</si>
  <si>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</si>
  <si>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</si>
  <si>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</si>
  <si>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</si>
  <si>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</si>
  <si>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 tym:</t>
  </si>
  <si>
    <t>1.1.5.1</t>
  </si>
  <si>
    <t>z podatku od nieruchomości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</si>
  <si>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</si>
  <si>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</si>
  <si>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</si>
  <si>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</si>
  <si>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</si>
  <si>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</si>
  <si>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</si>
  <si>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</si>
  <si>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</si>
  <si>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</si>
  <si>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na wynagrodzenia i składki od nich naliczane</t>
  </si>
  <si>
    <t>2.1.2</t>
  </si>
  <si>
    <t>z tytułu poręczeń i gwarancji, w tym:</t>
  </si>
  <si>
    <t>2.1.2.1</t>
  </si>
  <si>
    <t>gwarancje i poręczenia podlegające wyłączeniu z limitu spłaty zobowiązań, o którym mowa w art. 243 ustawy</t>
  </si>
  <si>
    <t>2.1.3</t>
  </si>
  <si>
    <t>wydatki na obsługę długu, w tym:</t>
  </si>
  <si>
    <t>2.1.3.1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</si>
  <si>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</si>
  <si>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</si>
  <si>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 limitu spłaty zobowiązań, o którym mowa w art. 243 ustawy, z tytułu zobowiązań zaciągniętych na wkład krajowy</t>
  </si>
  <si>
    <t>2.1.3.3</t>
  </si>
  <si>
    <t>pozostałe odsetki i dyskonto podlegające wyłączeniu z limitu spłaty zobowiązań, o którym mowa w art. 243 ustawy</t>
  </si>
  <si>
    <t>2.2</t>
  </si>
  <si>
    <t>Wydatki majątkowe, w tym: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</si>
  <si>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</si>
  <si>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</si>
  <si>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</si>
  <si>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</si>
  <si>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Wynik budżetu</t>
  </si>
  <si>
    <t>3.1</t>
  </si>
  <si>
    <t>Kwota prognozowanej nadwyżki budżetu przeznaczana na spłatę kredytów, pożyczek i wykup papierów wartościowych</t>
  </si>
  <si>
    <t>Przychody budżetu</t>
  </si>
  <si>
    <t>4.1</t>
  </si>
  <si>
    <t>Kredyty, pożyczki, emisja papierów wartościowych, w tym:</t>
  </si>
  <si>
    <t>4.1.1</t>
  </si>
  <si>
    <t>na pokrycie deficytu budżetu</t>
  </si>
  <si>
    <t>4.2</t>
  </si>
  <si>
    <t>Nadwyżka budżetowa z lat ubiegłych, w tym:</t>
  </si>
  <si>
    <t>4.2.1</t>
  </si>
  <si>
    <t>4.3</t>
  </si>
  <si>
    <t>Wolne środki, o których mowa w art. 217 ust. 2 pkt 6 ustawy, w tym:</t>
  </si>
  <si>
    <t>4.3.1</t>
  </si>
  <si>
    <t>4.4</t>
  </si>
  <si>
    <t>Spłaty udzielonych pożyczek w latach ubiegłych, w tym:</t>
  </si>
  <si>
    <t>4.4.1</t>
  </si>
  <si>
    <t>4.5</t>
  </si>
  <si>
    <t>Inne przychody niezwiązane z zaciągnięciem długu, w tym:</t>
  </si>
  <si>
    <t>4.5.1</t>
  </si>
  <si>
    <t>Rozchody budżetu</t>
  </si>
  <si>
    <t>5.1</t>
  </si>
  <si>
    <t>Spłaty rat kapitałowych kredytów i pożyczek oraz wykup papierów wartościowych, w tym:</t>
  </si>
  <si>
    <t>5.1.1</t>
  </si>
  <si>
    <t>5.1.1.1</t>
  </si>
  <si>
    <t>5.1.1.2</t>
  </si>
  <si>
    <t>5.1.1.3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</si>
  <si>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</si>
  <si>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</si>
  <si>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</si>
  <si>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</si>
  <si>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</si>
  <si>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</si>
  <si>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</si>
  <si>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5.1.1.4</t>
  </si>
  <si>
    <t>kwota przypadających na dany rok kwot pozostałych ustawowych wyłączeń z limitu spłaty zobowiązań</t>
  </si>
  <si>
    <t>5.2</t>
  </si>
  <si>
    <t>Inne rozchody niezwiązane ze spłatą długu</t>
  </si>
  <si>
    <t>6</t>
  </si>
  <si>
    <t>Kwota długu, w tym:</t>
  </si>
  <si>
    <t>6.1</t>
  </si>
  <si>
    <t>kwota długu, którego planowana spłata dokona się z wydatków</t>
  </si>
  <si>
    <t>Relacja zrównoważenia wydatków bieżących, o której mowa w art. 242 ustawy</t>
  </si>
  <si>
    <t>x</t>
  </si>
  <si>
    <t>7.1</t>
  </si>
  <si>
    <t>Różnica między dochodami bieżącymi a wydatkami bieżącymi</t>
  </si>
  <si>
    <t>7.2</t>
  </si>
  <si>
    <t>Wskaźnik spłaty zobowiązań</t>
  </si>
  <si>
    <t>8.1</t>
  </si>
  <si>
    <t>8.1_vROD_2020</t>
  </si>
  <si>
    <t>8.1_vROD_2026</t>
  </si>
  <si>
    <t>8.2</t>
  </si>
  <si>
    <t>8.3</t>
  </si>
  <si>
    <t>8.3.1</t>
  </si>
  <si>
    <t>8.4</t>
  </si>
  <si>
    <t>8.4.1</t>
  </si>
  <si>
    <t>Finansowanie programów, projektów lub zadań realizowanych z udziałem środków, o których mowa w art. 5 ust. 1 pkt 2 i 3 ustawy</t>
  </si>
  <si>
    <t>9.1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</si>
  <si>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</si>
  <si>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</si>
  <si>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</si>
  <si>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</si>
  <si>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</si>
  <si>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9.2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</si>
  <si>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</si>
  <si>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</si>
  <si>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</si>
  <si>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</si>
  <si>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</t>
  </si>
  <si>
    <t>Wydatki bieżące na programy, projekty lub zadania finansowane z udziałem środków, o których mowa w art. 5 ust. 1 pkt 2 i 3 ustawy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</si>
  <si>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</si>
  <si>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</si>
  <si>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</si>
  <si>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</si>
  <si>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</t>
  </si>
  <si>
    <t>Wydatki majątkowe na programy, projekty lub zadania finansowane z udziałem środków, o których mowa w art. 5 ust. 1 pkt 2 i 3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</si>
  <si>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</si>
  <si>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</si>
  <si>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</si>
  <si>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</si>
  <si>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10.1</t>
  </si>
  <si>
    <t>Wydatki objęte limitem, o którym mowa w art. 226 ust. 3 pkt 4 ustawy, z 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</si>
  <si>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</si>
  <si>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</si>
  <si>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</si>
  <si>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</si>
  <si>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</si>
  <si>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</si>
  <si>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</si>
  <si>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 związku z likwidacją lub przekształceniem samodzielnego publicznego zakładu opieki zdrowotnej</t>
  </si>
  <si>
    <t>10.4</t>
  </si>
  <si>
    <t>Kwota zobowiązań związku współtworzonego przez jednostkę samorządu terytorialnego przypadających do spłaty w danym roku budżetowym, podlegająca doliczeniu zgodnie z art. 244 ustawy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</si>
  <si>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</si>
  <si>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</si>
  <si>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</si>
  <si>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</si>
  <si>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</si>
  <si>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Wydatki zmniejszające dług, w tym: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</si>
  <si>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</si>
  <si>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</si>
  <si>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</si>
  <si>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</si>
  <si>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</si>
  <si>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</si>
  <si>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</si>
  <si>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</si>
  <si>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</si>
  <si>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wypłaty z tytułu wymagalnych poręczeń i gwarancji</t>
  </si>
  <si>
    <t>10.8</t>
  </si>
  <si>
    <t>Kwota wzrostu(+)/spadku(-) kwoty długu wynikająca z operacji nie kasowych (m.in. umorzenia, różnice kursowe)</t>
  </si>
  <si>
    <t>10.9</t>
  </si>
  <si>
    <t>Wcześniejsza spłata zobowiązań, wyłączona z limitu spłaty zobowiązań, dokonywana w formie wydatków budżetowych</t>
  </si>
  <si>
    <t>Dane dotyczące emitowanych obligacji przychodowych</t>
  </si>
  <si>
    <t>11.1</t>
  </si>
  <si>
    <t>Środki z przedsięwzięcia gromadzone na rachunku bankowym, w tym:</t>
  </si>
  <si>
    <t>11.1.1</t>
  </si>
  <si>
    <t>środki na zaspokojenie roszczeń obligatariuszy</t>
  </si>
  <si>
    <t>11.2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</si>
  <si>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</si>
  <si>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</si>
  <si>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12.1</t>
  </si>
  <si>
    <t>Stopień niezachowania relacji zrównoważenia wydatków bieżących, o której mowa w poz. 7.2.</t>
  </si>
  <si>
    <t>12.2</t>
  </si>
  <si>
    <t>Stopień niezachowania wskaźnika spłaty zobowiązań, o którym mowa w poz. 8.4.</t>
  </si>
  <si>
    <t>12.3</t>
  </si>
  <si>
    <t>Stopień niezachowania wskaźnika spłaty zobowiązań, o którym mowa w poz. 8.4.1.</t>
  </si>
  <si>
    <t>10.10</t>
  </si>
  <si>
    <t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</t>
  </si>
  <si>
    <t>10.11</t>
  </si>
  <si>
    <t>Wydatki bieżące podlegające ustawowemu wyłączeniu z limitu spłaty zobowiązań</t>
  </si>
  <si>
    <t>1.</t>
  </si>
  <si>
    <t>3.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</si>
  <si>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</si>
  <si>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</si>
  <si>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</si>
  <si>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</si>
  <si>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</si>
  <si>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</si>
  <si>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</si>
  <si>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2.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</si>
  <si>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</si>
  <si>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</si>
  <si>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</si>
  <si>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</si>
  <si>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</si>
  <si>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</si>
  <si>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</si>
  <si>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</si>
  <si>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</si>
  <si>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</si>
  <si>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Ocena skutków regulacji:</t>
  </si>
  <si>
    <t>Zmiany dochodów, wydatków, przychodów i rozchodów oraz wynik budżetowy i finansowy w latach 2011-2026</t>
  </si>
  <si>
    <t>11.</t>
  </si>
  <si>
    <t>12.</t>
  </si>
  <si>
    <t>13.</t>
  </si>
  <si>
    <t>Skutkiem uchwały jest zmiana wieloletniej prognozy finansowej Województwa Kujawsko-Pomorskiego na lata 2011-2026, zgodnie z załącznikami do niniejszej uchwały.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</si>
  <si>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</si>
  <si>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</si>
  <si>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</si>
  <si>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</si>
  <si>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</si>
  <si>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Różnica między dochodami bieżącymi, skorygowanymi o środki a wydatkami bieżącymi</t>
  </si>
  <si>
    <t xml:space="preserve">      Relacja określona po prawej stronie nierówności we wzorze, o którym
      mowa w art. 243 ust. 1 ustawy, ustalona dla danego roku (wskaźnik 
      jednoroczny)</t>
  </si>
  <si>
    <t>łączna kwota przypadających na dany rok kwot ustawowych wyłączeń z limitu spłaty zobowiązań, w tym:</t>
  </si>
  <si>
    <t>kwota przypadających na dany rok kwot wyłączeń określonych w art. 243 ust. 3 ustawy</t>
  </si>
  <si>
    <t>kwota przypadających na dany rok kwot wyłączeń określonych w art. 243 ust. 3a ustawy</t>
  </si>
  <si>
    <t>Pozostałe zmiany</t>
  </si>
  <si>
    <t>Ponadto dokonuje się zmian w załączniku nr 2 do wieloletniej prognozy finansowej "Wykaz przedsięwzięć wieloletnich" wynikających:</t>
  </si>
  <si>
    <t xml:space="preserve"> - ze zmiany ogólnego kosztu zadań,</t>
  </si>
  <si>
    <t>Zmiany dotyczą niżej wymienionych przedsięwzięć: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</si>
  <si>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</si>
  <si>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</si>
  <si>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</si>
  <si>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</si>
  <si>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</si>
  <si>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</si>
  <si>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>Wydatki bieżące</t>
  </si>
  <si>
    <t xml:space="preserve">Wydatki na programy, projekty lub zadania pozostałe </t>
  </si>
  <si>
    <t xml:space="preserve"> - ze zmiany w planowanych przedsięwzięciach.</t>
  </si>
  <si>
    <t xml:space="preserve">Wydatki na programy, projekty lub zadania związane z programami realizowanymi z udziałem środków, o których mowa w art. 5 ust. 1 pkt 2 i 3 ustawy z dnia 27 sierpnia 2009 r. o finansach publicznych </t>
  </si>
  <si>
    <t>Wydatki majątkowe</t>
  </si>
  <si>
    <t>Wydatki inwestycyjne</t>
  </si>
  <si>
    <t xml:space="preserve"> - z przeniesienia planowanych wydatków między latami realizacji zadań.</t>
  </si>
  <si>
    <t>Uchwała dotyczy zmiany wieloletniej prognozy finansowej Województwa Kujawsko-Pomorskiego na lata 2023-2039.</t>
  </si>
  <si>
    <t>Obowiązująca wieloletnia prognoza finansowa Województwa Kujawsko-Pomorskiego obejmuje lata 2023-2039.</t>
  </si>
  <si>
    <t>Dokonuje się zmiany w wieloletniej prognozie finansowej Województwa Kujawsko-Pomorskiego na lata 2023-2039. Zmiany wynikają:</t>
  </si>
  <si>
    <t>Szczegółowy zakres zmian budżetu województwa na 2023 r., które wpływają na załącznik nr 1 do wieloletniej prognozy finansowej przedstawia poniższa tabela:</t>
  </si>
  <si>
    <t>Plan na 2023 rok
(przed zmianą)</t>
  </si>
  <si>
    <t>Zmiany dochodów, wydatków, przychodów i rozchodów oraz wynik budżetowy i finansowy w latach 2023-2039</t>
  </si>
  <si>
    <t>TAK</t>
  </si>
  <si>
    <t xml:space="preserve"> - z urealnienia poniesionych wydatków,</t>
  </si>
  <si>
    <t>(dokonuje się aktualizacji puli środków na współfinansowanie z EFS)</t>
  </si>
  <si>
    <t>Art. 226-229 i 232 ust. 2 ustawy z dnia 27 sierpnia 2009 r. o finansach publicznych określają szczegółowość wieloletniej prognozy finansowej jednostki samorządu terytorialnego, tj. minimalny zakres informacji i danych jakie powinny się w niej znaleźć.</t>
  </si>
  <si>
    <t>Skutkiem uchwały jest zmiana wieloletniej prognozy finansowej Województwa Kujawsko-Pomorskiego na lata 2023-2039, zgodnie z załącznikami do niniejszej uchwały.</t>
  </si>
  <si>
    <t>RPO 2020 - Pomoc Techniczna RPO 2014-2020 (Dz. 12.1 - pula) - Zapewnienie technicznego i finansowego wsparcia procesu zarządzania, wdrażania, monitorowania i kontroli w celu sprawnego wdrażania oraz efektywnego wykorzystania środków (Urząd Marszałkowski w Toruniu)</t>
  </si>
  <si>
    <t>RPO 2020 - RPO WKP 2014-2020 (współfinansowanie krajowe dla beneficjentów środków EFRR) - Ułatwienie absorpcji środków (Urząd Marszałkowski w Toruniu)</t>
  </si>
  <si>
    <t>Młyn Energii - dostosowanie obiektu Młyna Górnego w Grudziądzu do funkcji kulturalno-edukacyjnych - Utworzenie nowoczesnego obiektu o charakterze kulturalno-edukacyjnym</t>
  </si>
  <si>
    <t>IW - Młyn Energii - dostosowanie obiektu Młyna Górnego w Grudziądzu do funkcji kulturalno-edukacyjnych - Utworzenie nowoczesnego obiektu o charakterze kulturalno-edukacyjnym</t>
  </si>
  <si>
    <t>2.1.4</t>
  </si>
  <si>
    <t>2.1.5</t>
  </si>
  <si>
    <t>2.2.2</t>
  </si>
  <si>
    <t>2.2.3</t>
  </si>
  <si>
    <t>2.2.4</t>
  </si>
  <si>
    <t>RPO 2020 - Dz. 10.2.2 - Niebo nad Astrobazami - rozwijamy kompetencje kluczowe uczniów - Zapewnienie wysokiej jakości nauczania w szkołach poprzez podniesienie kompetencji kluczowych</t>
  </si>
  <si>
    <t>RPO 2020 - RPO WKP 2014-2020 (współfinansowanie krajowe dla beneficjentów środków EFS) - Ułatwienie absorpcji środków (Wojewódzki Urząd Pracy w Toruniu)</t>
  </si>
  <si>
    <t>RPO 2020 - Dz. 10.4.1 - W Kujawsko-Pomorskiem Mówisz - masz - certyfikowane szkolenia językowe - Podniesienie kwalifikacji zawodowych osób dorosłych</t>
  </si>
  <si>
    <t>Artyści w zawodzie - Modernizacja warsztatów kształcenia zawodowego w KPSOSW im. J. Korczaka w Toruniu - Poprawa jakości usług edukacyjnych w zakresie szkolnictwa zawodowego</t>
  </si>
  <si>
    <t>IW - Artyści w zawodzie - Modernizacja warsztatów kształcenia zawodowego w KPSOSW im. J. Korczaka w Toruniu - Poprawa jakości usług edukacyjnych w zakresie szkolnictwa zawodowego</t>
  </si>
  <si>
    <t>RPO 2020 - Dz. 5.1 - Rozbudowa drogi wojewódzkiej Nr 270 Brześć Kujawski-Izbica Kujawska-Koło od km 0+000 do km 29+023 - Budowa obwodnicy m. Lubraniec - Zwiększenie bezpieczeństwa ruchu drogowego</t>
  </si>
  <si>
    <t>RPO 2020 - Dz. 5.1 - Rozbudowa drogi wojewódzkiej Nr 548 Stolno-Wąbrzeźno od km 0+005 do km 29+619 z wyłączeniem węzła autostradowego w m. Lisewo od km 14+144 do km 15+146 - Zwiększenie bezpieczeństwa ruchu drogowego</t>
  </si>
  <si>
    <t>2.1.6</t>
  </si>
  <si>
    <t>2.1.7</t>
  </si>
  <si>
    <t>2.1.8</t>
  </si>
  <si>
    <t>2.1.9</t>
  </si>
  <si>
    <t>1.1.11</t>
  </si>
  <si>
    <t>1.1.12</t>
  </si>
  <si>
    <t>1.1.13</t>
  </si>
  <si>
    <t>1.2.8</t>
  </si>
  <si>
    <t>1.2.9</t>
  </si>
  <si>
    <t>1.2.10</t>
  </si>
  <si>
    <t>1.2.11</t>
  </si>
  <si>
    <t>1.2.12</t>
  </si>
  <si>
    <t>Zgodnie z art. 18 pkt 20 ustawy z dnia 5 czerwca 1998 r. o samorządzie województwa  (Dz. U. z 2022 r., poz. 2094 z późn. zm.) do kompetencji sejmiku województwa należy podejmowanie uchwał w innych sprawach zastrzeżonych ustawami. Natomiast art. 231 ustawy z dnia 27 sierpnia 2009 r. o finansach publicznych (Dz. U. z 2023 r. poz. 1270, z późn. zm.) uprawnia organ stanowiący do zmiany kwot wydatków na zaplanowane w wieloletniej prognozie finansowej przedsięwzięcia.</t>
  </si>
  <si>
    <t xml:space="preserve"> - ze zmiany budżetu województwa na 2023 r.,</t>
  </si>
  <si>
    <t xml:space="preserve"> - z aktualizacji wielkości dochodów i wydatków w poszczególnych latach,</t>
  </si>
  <si>
    <t>(dokonuje się zmniejszenia planowanych na 2023 r. wydatków oraz ogólnej wartości projektu w związku z oszczędnościami w realizacji projektu)</t>
  </si>
  <si>
    <t xml:space="preserve">W powyższej uchwale wprowadzone są zmiany ujęte w projekcie uchwały Sejmiku Województwa Kujawsko-Pomorskiego w sprawie zmiany budżetu województwa na rok 2023. </t>
  </si>
  <si>
    <t>RPO 2020 - Dz. 4.5 - Budowa stacji terenowo-badawczej "Podmoście" - Ochrona i promocja zasobów przyrodniczych oraz podniesienie świadomości edukacji ekologiczno-przyrodniczej</t>
  </si>
  <si>
    <t>(odstępuje się od realizacji projektu w związku z podjęciem w dniu 23 października 2023 r. przez Zarząd Województwa Kujawsko-Pomorskiego uchwały Nr 42/2237/23 w sprawie uchylenia uchwały w sprawie przyznania dofinansowania na realizację projektu własnego w ramach Regionalnego Programu Operacyjnego Województwa Kujawsko-Pomorskiego na lata 2014-2020)</t>
  </si>
  <si>
    <t>IW - Przebudowa i nadbudowa budynku B Wojewódzkiego Szpitala Obserwacyjno-Zakaźnego przy ul. Św. Floriana 12 w Bydgoszczy - Poprawa infrastruktury zdrowotnej</t>
  </si>
  <si>
    <t>(dokonuje się urealnienia poniesionych do końca 2022 r. wydatków, zmniejszenia planowanych na 2023 r. wydatków oraz zmniejszenia ogólnej wartości projektu w związku z zakończeniem realizacji projektu i dostosowaniem planu wydatków do faktycznego wykonania)</t>
  </si>
  <si>
    <t>(dokonuje się zmniejszenia planowanych na 2023 r. wydatków oraz ogólnej wartości projektu w związku z końcowym rozliczeniem projektu i powstałymi oszczędnościami w jego realizacji)</t>
  </si>
  <si>
    <t>RPO 2020 - Dz. 2.1 - Budowa kujawsko-pomorskiego systemu udostępniania elektronicznej dokumentacji medycznej - I etap - Poprawa jakości świadczonych usług medycznych z wykorzystaniem narzędzi ICT</t>
  </si>
  <si>
    <t>Dotowanie kolejowych przewozów pasażerskich 2022-2030 - Zadanie I (Pakiet A) - Organizowanie publicznego transportu zbiorowego na liniach kolejowych</t>
  </si>
  <si>
    <t>Dotowanie kolejowych przewozów pasażerskich 2022-2030 - Zadanie II (Pakiet B1+B2) - Organizowanie publicznego transportu zbiorowego na liniach kolejowych</t>
  </si>
  <si>
    <t>Dotowanie kolejowych przewozów pasażerskich 2022-2030 - Zadanie III (Pakiet C+D+H) - Organizowanie publicznego transportu zbiorowego na liniach kolejowych</t>
  </si>
  <si>
    <t>Dotowanie kolejowych przewozów pasażerskich 2022-2030 - Zadanie IV (Pakiet E+F+G) - Organizowanie publicznego transportu zbiorowego na liniach kolejowych</t>
  </si>
  <si>
    <t>Dotowanie kolejowych przewozów pasażerskich 2022-2030 - Dostęp do infrastruktury i opłaty dworcowe - Organizowanie publicznego transportu zbiorowego na liniach kolejowych</t>
  </si>
  <si>
    <t>zmiana nazwy z: Opracowanie Programu ochrony środowiska przed hałasem dla województwa kujawsko-pomorskiego oraz ogłoszenia prasowe na: Opracowanie Programu ochrony środowiska przed hałasem dla województwa kujawsko-pomorskiego - Poprawa stanu akustycznego na terenie województwa kujawsko-pomorskiego</t>
  </si>
  <si>
    <t>RPO 2020 - Dz. 3.4 - Ograniczenie emisji spalin poprzez rozbudowę sieci dróg rowerowych, znajdujących się w koncepcji rozwoju systemu transportu Bydgosko-Toruńskiego Obszaru Funkcjonalnego dla: Części nr 2 - Złotoria-Nowa Wieś-Lubicz Górny w ciągu drogi wojewódzkiej nr 657 - Ograniczenie emisji spalin poprzez rozbudowę sieci dróg rowerowych</t>
  </si>
  <si>
    <t>RPO 2020 - Dz. 9.3.2 – Wsparcie osób starszych i kadry świadczącej usługi społeczne w zakresie  przeciwdziałania rozprzestrzenianiu się COVID-19, łagodzenia jego skutków na terenie województwa kujawsko-pomorskiego – Minimalizacja skutków COVID-19 i ograniczenie rozprzestrzeniania się pandemii</t>
  </si>
  <si>
    <t>RPO 2020 - Pomoc Techniczna RPO 2014-2020 - WPD PT "Sprawne zarządzanie i wdrażanie RPO WK-P w latach 2018-2023"- Zapewnienie technicznego i finansowego wsparcia procesu zarządzania, wdrażania, monitorowania i kontroli w celu sprawnego wdrażania oraz efektywnego wykorzystania środków (Wojewódzki Urząd Pracy w Toruniu)</t>
  </si>
  <si>
    <t>MSCKZiU w Toruniu - Remont budynku gospodarczego - Poprawa stanu technicznego budynku</t>
  </si>
  <si>
    <t>(odstępuje się od realizacji zadania w związku z wystąpieniem robót dodatkowych wymagających częściowej rozbiórki ścian i wykonania ich gruntownej naprawy)</t>
  </si>
  <si>
    <t>IZ - PPTFE - Punkty Informacyjne Funduszy Europejskich WK-P - Zapewnienie dostępu do informacji na temat funduszy unijnych</t>
  </si>
  <si>
    <t>RPO 2020 - Dz. 3.4 - Ograniczenie emisji spalin poprzez rozbudowę sieci dróg rowerowych znajdujących się w koncepcji rozwoju systemu transportu Bydgosko-Toruńskiego Obszaru Funkcjonalnego dla: Części nr 3 - Toruń-Mała Nieszawka-Wielka Nieszawka-Cierpice w ciągu drogi wojewódzkiej nr 273 - Ograniczenie emisji spalin poprzez rozbudowę sieci dróg rowerowych</t>
  </si>
  <si>
    <t>(dokonuje się zmniejszenia planowanych na 2023 r. wydatków oraz ogólnej wartości projektu w związku z kończącą się perspektywą finansową na lata 2014-2020 i koniecznością dokonania ostatecznych zmian)</t>
  </si>
  <si>
    <t>RPO 2020 - Dz. 1.5.2 - Przygotowanie i rozwój pakietu usług doradczych/informacyjnych w zakresie umiędzynarodowienia działalności przedsiębiorstw z sektora MŚP oraz pozyskania działalności inwestycyjnej przez Kujawsko-Pomorskie Centrum Obsługi Inwestorów i Eksporterów - Rozwój pakietu usług doradczych/informacyjnych w zakresie eksportu i inwestycji</t>
  </si>
  <si>
    <t>IW - Wzmocnienie potencjału endogenicznego regionu opartego na zasobach dziedzictwa kulturowego poprzez odbudowę oraz wyposażenie domu Heleny Grossówny w celu utworzenia miejsca popularyzacji wiedzy artystycznej i o artystach regionu - Rozwój lokalnych zasobów dziedzictwa kultury</t>
  </si>
  <si>
    <t>(dokonuje się zwiększenia planowanych na 2023 r. wydatków oraz ogólnej wartości projektu z przeznaczeniem na płatność końcową należną wykonawcy robót)</t>
  </si>
  <si>
    <t>(dokonuje się przeniesienia do wydatków bieżących części planowanych wydatków inwestycyjnych oraz zwiększenia ogólnej wartości zadania w związku z aktualizacją szacownych kosztów projektu. Planowane wydatki stanowią wkład własny do projektu planowanego do realizacji w ramach Programu Fundusze Europejskie dla Kujaw i Pomorza 2021-2027, Priorytet 6. Fundusze europejskie na rzecz zwiększenia dostępności regionalnej infrastruktury mieszkańców, Działanie 6.12)</t>
  </si>
  <si>
    <t>RPO 2020 - Pomoc Techniczna RPO 2014-2020 - WPD PT "Sprawne zarządzanie i wdrażanie RPO WK-P w latach 2018-2023"  - Zapewnienie technicznego i finansowego wsparcia procesu zarządzania, wdrażania, monitorowania i kontroli w celu sprawnego wdrażania oraz efektywnego wykorzystania środków (Urząd Marszałkowski w Toruniu)</t>
  </si>
  <si>
    <t>(dokonuje się zwiększenia planowanych wydatków w celu dostosowania do zmiany WPD PT "Sprawne zarządzanie i wdrażanie RPO WK-P w latach 2018-2023")</t>
  </si>
  <si>
    <t>RPO 2020 - RPO WKP 2014-2020 (współfinansowanie krajowe dla beneficjentów środków EFS) - Ułatwienie absorpcji środków (Urząd Marszałkowski w Toruniu)</t>
  </si>
  <si>
    <t>(dokonuje się aktualizacji puli środków na współfinansowanie z EFRR)</t>
  </si>
  <si>
    <t>(dokonuje się przeniesienia części planowanych wydatków inwestycyjnych do wydatków bieżących oraz zwiększenia ogólnej wartości zadania w związku z aktualizacją szacowanych kosztów projektu. Planowane wydatki stanowią wkład własny do projektu planowanego do realizacji w ramach Programu Fundusze Europejskie dla Kujaw i Pomorza 2021-2027, Priorytet 6. Fundusze europejskie na rzecz zwiększenia dostępności regionalnej infrastruktury mieszkańców, Działanie 6.12)</t>
  </si>
  <si>
    <t>(dokonuje się zmniejszenia planowanych na 2023 r. wydatków oraz ogólnej wartości zadania, w związku z brakiem możliwości ukończenia prac budowlanych w 2023 r. Środki na kontynuację zadania zaplanowane zostały w 2024 r. w zadaniu pn. "Modernizacja warsztatów kształcenia zawodowego w KPSOSW im. J. Korczaka w Toruniu")</t>
  </si>
  <si>
    <t>1.1.6</t>
  </si>
  <si>
    <t>1.1.7</t>
  </si>
  <si>
    <t>1.1.8</t>
  </si>
  <si>
    <t>1.1.9</t>
  </si>
  <si>
    <t>1.1.10</t>
  </si>
  <si>
    <t>1.2.3</t>
  </si>
  <si>
    <t>1.2.4</t>
  </si>
  <si>
    <t>1.2.5</t>
  </si>
  <si>
    <t>1.2.6</t>
  </si>
  <si>
    <t>1.2.7</t>
  </si>
  <si>
    <t>Dokonuje się zmian w zakresie planowanych dochodów i wydatków w poszczególnych latach. Zmiany wynikają przede wszystkim ze zmian w planowanych przedsięwzięciach wieloletnich, w tym w przedsięwzięciach z udziałem środków unijnych.</t>
  </si>
  <si>
    <t>Zestawienie zmian w planowanych dochodach i wydatkach w latach 2023-2039 przedstawia załączona tabela.</t>
  </si>
  <si>
    <t>(wprowadza się do projektu wydatki inwestycyjne w związku ze zwiększeniem dofinansowania na projekt)</t>
  </si>
  <si>
    <t>(dokonuje się zwiększenia planowanych na 2023 r. wydatków oraz ogólnej wartości zadania w celu dostosowania do wielkości przewidywanych do poniesienia do końca 2023 r. wydatków za dostęp do infrastruktury kolejowej i opłat dworcowych)</t>
  </si>
  <si>
    <t>(dokonuje się zmniejszenia planowanych na 2023 r. wydatków oraz ogólnej wartości zadania. W związku z brakiem możliwości ukończenia prac budowlanych w 2023 r. nie zostaną poniesione wydatki na promocję oferty edukacyjnej ośrodka)</t>
  </si>
  <si>
    <t>(dokonuje się zmiany nazwy zadania, zmniejszenia planowanych w poszczególnych latach wydatków oraz ogólnej wartości zadania w związku z mniejszymi niż planowano kosztami realizacji zadania)</t>
  </si>
  <si>
    <t xml:space="preserve">(dokonuje się zwiększenia planowanych na 2023 r., wydatków oraz ogólnej wartości zadania w związku z aktualizacją kosztów projektu. Planowane wydatki stanowią wkład własny do projektu realizowanego w ramach Regionalnego Programu Operacyjnego na lata 2014-2020, Działanie 6.5 Rozwój potencjału endogenicznego regionu) </t>
  </si>
  <si>
    <t>(dokonuje się zwiększenia planowanych na 2023 r. wydatków oraz ogólnej wartości projektu w związku ze zwiększeniem dofinansowania na projekt)</t>
  </si>
  <si>
    <t xml:space="preserve"> - z odstąpienia od realizacji zadań,</t>
  </si>
  <si>
    <t>(dokonuje się zmniejszenia planowanych na 2023 r. wydatków oraz ogólnej wartości projektu w związku z koniecznością zwrotu niewykorzystanych środków w zadaniu "Koszty opieki nad dzieckiem do lat 7 lub osobą zależną" z powodu braku zainteresowania uczestników projektu)</t>
  </si>
  <si>
    <t>(dokonuje się zwiększenia planowanych wydatków w celu dostosowania do zmiany WPD PT "Sprawne zarządzanie i wdrażanie RPO WK-P w latach 2018-2023". Zwiększenie wydatków wynika m.in. z konieczności pokrycia części kosztów wynagrodzeń pracowników zaangażowanych w realizację RPO. Ponadto dokonano przeniesienia niewykorzystanych środków z puli na Pomoc Techniczną RPO 2014-2020 oraz przeznaczonych dla Instytucji Pośredniczącej ZIT BydOF)</t>
  </si>
  <si>
    <t>(dokonuje się zmniejszenia planowanych wydatków i przenosi się je do zadania WPD PT "Sprawne zarządzanie i wdrażanie RPO WK-P w latach 2018-2023")</t>
  </si>
  <si>
    <t>(dokonuje się zmniejszenia planowanych na 2023 r. wydatków oraz ogólnej wartości projektu w celu dostosowania za zaktualizowanego wniosku o udzielenie dofinansowania w 2023 r.)</t>
  </si>
  <si>
    <t>RPO 2020 - Dz. 5.1 - Przebudowa wraz z rozbudową drogi wojewódzkiej Nr 270 Brześć Kujawski-Izbica Kujawska-Koło od km 0+000 do km 29+023. Etap I od km 1+100 do km 7+762- Zwiększenie bezpieczeństwa ruchu drogowego</t>
  </si>
  <si>
    <t>(dokonuje się zwiększenia planowanych na 2023 r. wydatków oraz ogólnej wartości projektu w związku z zaokrągleniem planowanych wydatków do pełnych złotych)</t>
  </si>
  <si>
    <t>(dokonuje się zmniejszenia planowanych wydatków inwestycyjnych w celu dostosowania do zmiany WPD PT "Sprawne zarządzanie i wdrażanie RPO WK-P w latach 2018-2023")</t>
  </si>
  <si>
    <t xml:space="preserve">(dokonuje się zmniejszenia planowanych na 2023 r. wydatków oraz ogólnej wartości zadania w celu dostosowania do wielkości przewidywanych do poniesienia do końca 2023 r. wydatków za świadczenie usług publicznych w zakresie kolejowych przewozów pasażerskich na obszarze województwa kujawsko-pomorskiego przez POLREGIO S.A. i Arriva RP sp. z o.o.) </t>
  </si>
  <si>
    <t>(dokonuje się zmniejszenia planowanych na 2023 r. wydatków oraz ogólnej wartości zadania w celu dostosowania do wielkości przewidywanych do poniesienia do końca 2023 r. wydatków za świadczenie usług publicznych w zakresie kolejowych przewozów pasażerskich na obszarze województwa kujawsko-pomorskiego przez POLREGIO S.A. i Arriva RP sp. z o.o.)</t>
  </si>
  <si>
    <t>(wydłuża się okres realizacji zadania do 2024 r., dokonuje się przeniesienia części planowanych wydatków z roku 2023 do roku 2024 oraz zwiększa się ogólną wartość zadania w związku ze zmianą zakresu robót (konieczność rozbiórki budynku B i roboty dodatkowe))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</si>
</sst>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#,##0.00_ ;[Red]\-#,##0.00\ "/>
    <numFmt numFmtId="168" formatCode="#,##0.00\ &quot;zł&quot;"/>
    <numFmt numFmtId="169" formatCode="[$-415]d\ mmmm\ yyyy"/>
    <numFmt numFmtId="170" formatCode="#,##0.0"/>
    <numFmt numFmtId="171" formatCode="#,##0.000"/>
    <numFmt numFmtId="172" formatCode="#,##0.0000"/>
  </numFmts>
  <fonts count="87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sz val="10"/>
      <name val="Arial PL"/>
      <family val="0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10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zcionka tekstu podstawowego"/>
      <family val="2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Czcionka tekstu podstawowego"/>
      <family val="2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 CE"/>
      <family val="0"/>
    </font>
    <font>
      <b/>
      <sz val="12"/>
      <name val="Times New Roman"/>
      <family val="1"/>
    </font>
    <font>
      <b/>
      <sz val="10"/>
      <name val="Czcionka tekstu podstawowego"/>
      <family val="2"/>
    </font>
    <font>
      <b/>
      <i/>
      <sz val="12"/>
      <name val="Times New Roman"/>
      <family val="1"/>
    </font>
    <font>
      <b/>
      <i/>
      <sz val="10"/>
      <name val="Czcionka tekstu podstawowego"/>
      <family val="2"/>
    </font>
    <font>
      <i/>
      <sz val="12"/>
      <color indexed="8"/>
      <name val="Czcionka tekstu podstawowego"/>
      <family val="2"/>
    </font>
    <font>
      <i/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2"/>
      <color indexed="10"/>
      <name val="Times New Roman"/>
      <family val="1"/>
    </font>
    <font>
      <sz val="10"/>
      <color indexed="10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66" fillId="4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66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7" borderId="0" applyNumberFormat="0" applyBorder="0" applyAlignment="0" applyProtection="0"/>
    <xf numFmtId="0" fontId="66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9" borderId="0" applyNumberFormat="0" applyBorder="0" applyAlignment="0" applyProtection="0"/>
    <xf numFmtId="0" fontId="66" fillId="10" borderId="0" applyNumberFormat="0" applyBorder="0" applyAlignment="0" applyProtection="0"/>
    <xf numFmtId="0" fontId="0" fillId="11" borderId="0" applyNumberFormat="0" applyBorder="0" applyAlignment="0" applyProtection="0"/>
    <xf numFmtId="0" fontId="2" fillId="11" borderId="0" applyNumberFormat="0" applyBorder="0" applyAlignment="0" applyProtection="0"/>
    <xf numFmtId="0" fontId="66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3" borderId="0" applyNumberFormat="0" applyBorder="0" applyAlignment="0" applyProtection="0"/>
    <xf numFmtId="0" fontId="66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5" borderId="0" applyNumberFormat="0" applyBorder="0" applyAlignment="0" applyProtection="0"/>
    <xf numFmtId="0" fontId="66" fillId="16" borderId="0" applyNumberFormat="0" applyBorder="0" applyAlignment="0" applyProtection="0"/>
    <xf numFmtId="0" fontId="0" fillId="17" borderId="0" applyNumberFormat="0" applyBorder="0" applyAlignment="0" applyProtection="0"/>
    <xf numFmtId="0" fontId="2" fillId="17" borderId="0" applyNumberFormat="0" applyBorder="0" applyAlignment="0" applyProtection="0"/>
    <xf numFmtId="0" fontId="66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19" borderId="0" applyNumberFormat="0" applyBorder="0" applyAlignment="0" applyProtection="0"/>
    <xf numFmtId="0" fontId="66" fillId="20" borderId="0" applyNumberFormat="0" applyBorder="0" applyAlignment="0" applyProtection="0"/>
    <xf numFmtId="0" fontId="0" fillId="9" borderId="0" applyNumberFormat="0" applyBorder="0" applyAlignment="0" applyProtection="0"/>
    <xf numFmtId="0" fontId="2" fillId="9" borderId="0" applyNumberFormat="0" applyBorder="0" applyAlignment="0" applyProtection="0"/>
    <xf numFmtId="0" fontId="66" fillId="21" borderId="0" applyNumberFormat="0" applyBorder="0" applyAlignment="0" applyProtection="0"/>
    <xf numFmtId="0" fontId="0" fillId="15" borderId="0" applyNumberFormat="0" applyBorder="0" applyAlignment="0" applyProtection="0"/>
    <xf numFmtId="0" fontId="2" fillId="15" borderId="0" applyNumberFormat="0" applyBorder="0" applyAlignment="0" applyProtection="0"/>
    <xf numFmtId="0" fontId="66" fillId="22" borderId="0" applyNumberFormat="0" applyBorder="0" applyAlignment="0" applyProtection="0"/>
    <xf numFmtId="0" fontId="0" fillId="23" borderId="0" applyNumberFormat="0" applyBorder="0" applyAlignment="0" applyProtection="0"/>
    <xf numFmtId="0" fontId="2" fillId="23" borderId="0" applyNumberFormat="0" applyBorder="0" applyAlignment="0" applyProtection="0"/>
    <xf numFmtId="0" fontId="67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5" borderId="0" applyNumberFormat="0" applyBorder="0" applyAlignment="0" applyProtection="0"/>
    <xf numFmtId="0" fontId="67" fillId="26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67" fillId="27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67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29" borderId="0" applyNumberFormat="0" applyBorder="0" applyAlignment="0" applyProtection="0"/>
    <xf numFmtId="0" fontId="67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1" borderId="0" applyNumberFormat="0" applyBorder="0" applyAlignment="0" applyProtection="0"/>
    <xf numFmtId="0" fontId="67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33" borderId="0" applyNumberFormat="0" applyBorder="0" applyAlignment="0" applyProtection="0"/>
    <xf numFmtId="0" fontId="67" fillId="34" borderId="0" applyNumberFormat="0" applyBorder="0" applyAlignment="0" applyProtection="0"/>
    <xf numFmtId="0" fontId="3" fillId="35" borderId="0" applyNumberFormat="0" applyBorder="0" applyAlignment="0" applyProtection="0"/>
    <xf numFmtId="0" fontId="4" fillId="35" borderId="0" applyNumberFormat="0" applyBorder="0" applyAlignment="0" applyProtection="0"/>
    <xf numFmtId="0" fontId="67" fillId="36" borderId="0" applyNumberFormat="0" applyBorder="0" applyAlignment="0" applyProtection="0"/>
    <xf numFmtId="0" fontId="3" fillId="37" borderId="0" applyNumberFormat="0" applyBorder="0" applyAlignment="0" applyProtection="0"/>
    <xf numFmtId="0" fontId="4" fillId="37" borderId="0" applyNumberFormat="0" applyBorder="0" applyAlignment="0" applyProtection="0"/>
    <xf numFmtId="0" fontId="67" fillId="38" borderId="0" applyNumberFormat="0" applyBorder="0" applyAlignment="0" applyProtection="0"/>
    <xf numFmtId="0" fontId="3" fillId="39" borderId="0" applyNumberFormat="0" applyBorder="0" applyAlignment="0" applyProtection="0"/>
    <xf numFmtId="0" fontId="4" fillId="39" borderId="0" applyNumberFormat="0" applyBorder="0" applyAlignment="0" applyProtection="0"/>
    <xf numFmtId="0" fontId="67" fillId="40" borderId="0" applyNumberFormat="0" applyBorder="0" applyAlignment="0" applyProtection="0"/>
    <xf numFmtId="0" fontId="3" fillId="29" borderId="0" applyNumberFormat="0" applyBorder="0" applyAlignment="0" applyProtection="0"/>
    <xf numFmtId="0" fontId="4" fillId="29" borderId="0" applyNumberFormat="0" applyBorder="0" applyAlignment="0" applyProtection="0"/>
    <xf numFmtId="0" fontId="67" fillId="41" borderId="0" applyNumberFormat="0" applyBorder="0" applyAlignment="0" applyProtection="0"/>
    <xf numFmtId="0" fontId="3" fillId="31" borderId="0" applyNumberFormat="0" applyBorder="0" applyAlignment="0" applyProtection="0"/>
    <xf numFmtId="0" fontId="4" fillId="31" borderId="0" applyNumberFormat="0" applyBorder="0" applyAlignment="0" applyProtection="0"/>
    <xf numFmtId="0" fontId="67" fillId="42" borderId="0" applyNumberFormat="0" applyBorder="0" applyAlignment="0" applyProtection="0"/>
    <xf numFmtId="0" fontId="3" fillId="43" borderId="0" applyNumberFormat="0" applyBorder="0" applyAlignment="0" applyProtection="0"/>
    <xf numFmtId="0" fontId="4" fillId="43" borderId="0" applyNumberFormat="0" applyBorder="0" applyAlignment="0" applyProtection="0"/>
    <xf numFmtId="0" fontId="68" fillId="44" borderId="1" applyNumberFormat="0" applyAlignment="0" applyProtection="0"/>
    <xf numFmtId="0" fontId="5" fillId="13" borderId="2" applyNumberFormat="0" applyAlignment="0" applyProtection="0"/>
    <xf numFmtId="0" fontId="6" fillId="13" borderId="2" applyNumberFormat="0" applyAlignment="0" applyProtection="0"/>
    <xf numFmtId="0" fontId="69" fillId="45" borderId="3" applyNumberFormat="0" applyAlignment="0" applyProtection="0"/>
    <xf numFmtId="0" fontId="7" fillId="46" borderId="4" applyNumberFormat="0" applyAlignment="0" applyProtection="0"/>
    <xf numFmtId="0" fontId="8" fillId="46" borderId="4" applyNumberFormat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70" fillId="4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0" fontId="71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6" applyNumberFormat="0" applyFill="0" applyAlignment="0" applyProtection="0"/>
    <xf numFmtId="0" fontId="72" fillId="48" borderId="7" applyNumberFormat="0" applyAlignment="0" applyProtection="0"/>
    <xf numFmtId="0" fontId="13" fillId="49" borderId="8" applyNumberFormat="0" applyAlignment="0" applyProtection="0"/>
    <xf numFmtId="0" fontId="14" fillId="49" borderId="8" applyNumberFormat="0" applyAlignment="0" applyProtection="0"/>
    <xf numFmtId="0" fontId="73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0" applyNumberFormat="0" applyFill="0" applyAlignment="0" applyProtection="0"/>
    <xf numFmtId="0" fontId="74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2" applyNumberFormat="0" applyFill="0" applyAlignment="0" applyProtection="0"/>
    <xf numFmtId="0" fontId="75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76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23" fillId="0" borderId="0">
      <alignment/>
      <protection/>
    </xf>
    <xf numFmtId="0" fontId="78" fillId="45" borderId="1" applyNumberFormat="0" applyAlignment="0" applyProtection="0"/>
    <xf numFmtId="0" fontId="24" fillId="46" borderId="2" applyNumberFormat="0" applyAlignment="0" applyProtection="0"/>
    <xf numFmtId="0" fontId="25" fillId="46" borderId="2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6" fillId="0" borderId="0">
      <alignment/>
      <protection/>
    </xf>
    <xf numFmtId="0" fontId="79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6" applyNumberFormat="0" applyFill="0" applyAlignment="0" applyProtection="0"/>
    <xf numFmtId="0" fontId="8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0" fontId="0" fillId="53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5" borderId="0" applyNumberFormat="0" applyBorder="0" applyAlignment="0" applyProtection="0"/>
    <xf numFmtId="0" fontId="35" fillId="5" borderId="0" applyNumberFormat="0" applyBorder="0" applyAlignment="0" applyProtection="0"/>
    <xf numFmtId="0" fontId="83" fillId="5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vertical="center" wrapText="1"/>
      <protection/>
    </xf>
    <xf numFmtId="0" fontId="36" fillId="0" borderId="0" xfId="0" applyFont="1" applyFill="1" applyAlignment="1" applyProtection="1">
      <alignment horizontal="right" vertical="center" wrapText="1"/>
      <protection/>
    </xf>
    <xf numFmtId="0" fontId="40" fillId="0" borderId="0" xfId="0" applyFont="1" applyFill="1" applyAlignment="1" applyProtection="1">
      <alignment vertical="center" wrapText="1"/>
      <protection/>
    </xf>
    <xf numFmtId="0" fontId="42" fillId="0" borderId="0" xfId="0" applyFont="1" applyFill="1" applyAlignment="1" applyProtection="1">
      <alignment vertical="center" wrapText="1"/>
      <protection/>
    </xf>
    <xf numFmtId="0" fontId="42" fillId="0" borderId="0" xfId="0" applyFont="1" applyFill="1" applyAlignment="1" applyProtection="1">
      <alignment wrapText="1"/>
      <protection/>
    </xf>
    <xf numFmtId="0" fontId="41" fillId="0" borderId="0" xfId="0" applyFont="1" applyFill="1" applyBorder="1" applyAlignment="1" applyProtection="1">
      <alignment horizontal="left" vertical="center" wrapText="1"/>
      <protection/>
    </xf>
    <xf numFmtId="0" fontId="41" fillId="0" borderId="0" xfId="0" applyFont="1" applyFill="1" applyBorder="1" applyAlignment="1" applyProtection="1">
      <alignment horizontal="left" vertical="center" wrapText="1" indent="2"/>
      <protection/>
    </xf>
    <xf numFmtId="0" fontId="39" fillId="0" borderId="0" xfId="0" applyFont="1" applyFill="1" applyAlignment="1" applyProtection="1">
      <alignment horizontal="center" wrapText="1"/>
      <protection/>
    </xf>
    <xf numFmtId="0" fontId="47" fillId="0" borderId="0" xfId="0" applyFont="1" applyFill="1" applyAlignment="1" applyProtection="1">
      <alignment/>
      <protection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2" fontId="38" fillId="0" borderId="19" xfId="0" applyNumberFormat="1" applyFont="1" applyFill="1" applyBorder="1" applyAlignment="1">
      <alignment horizontal="center" vertical="center" wrapText="1"/>
    </xf>
    <xf numFmtId="2" fontId="38" fillId="0" borderId="20" xfId="0" applyNumberFormat="1" applyFont="1" applyFill="1" applyBorder="1" applyAlignment="1">
      <alignment horizontal="center" vertical="center" wrapText="1"/>
    </xf>
    <xf numFmtId="2" fontId="38" fillId="0" borderId="21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49" fillId="0" borderId="22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  <xf numFmtId="0" fontId="49" fillId="0" borderId="24" xfId="0" applyFont="1" applyFill="1" applyBorder="1" applyAlignment="1">
      <alignment horizontal="center"/>
    </xf>
    <xf numFmtId="0" fontId="49" fillId="0" borderId="25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47" fillId="0" borderId="26" xfId="0" applyFont="1" applyFill="1" applyBorder="1" applyAlignment="1">
      <alignment horizontal="center" vertical="center"/>
    </xf>
    <xf numFmtId="3" fontId="47" fillId="0" borderId="27" xfId="0" applyNumberFormat="1" applyFont="1" applyFill="1" applyBorder="1" applyAlignment="1">
      <alignment vertical="center"/>
    </xf>
    <xf numFmtId="3" fontId="47" fillId="0" borderId="28" xfId="0" applyNumberFormat="1" applyFont="1" applyFill="1" applyBorder="1" applyAlignment="1">
      <alignment vertical="center"/>
    </xf>
    <xf numFmtId="3" fontId="47" fillId="0" borderId="29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3" fontId="47" fillId="0" borderId="30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31" xfId="0" applyNumberFormat="1" applyFont="1" applyFill="1" applyBorder="1" applyAlignment="1">
      <alignment horizontal="center" vertical="center"/>
    </xf>
    <xf numFmtId="3" fontId="47" fillId="0" borderId="32" xfId="0" applyNumberFormat="1" applyFont="1" applyFill="1" applyBorder="1" applyAlignment="1">
      <alignment vertical="center"/>
    </xf>
    <xf numFmtId="3" fontId="47" fillId="0" borderId="33" xfId="0" applyNumberFormat="1" applyFont="1" applyFill="1" applyBorder="1" applyAlignment="1">
      <alignment vertical="center"/>
    </xf>
    <xf numFmtId="3" fontId="47" fillId="0" borderId="34" xfId="0" applyNumberFormat="1" applyFont="1" applyFill="1" applyBorder="1" applyAlignment="1">
      <alignment vertical="center"/>
    </xf>
    <xf numFmtId="3" fontId="47" fillId="0" borderId="35" xfId="0" applyNumberFormat="1" applyFont="1" applyFill="1" applyBorder="1" applyAlignment="1">
      <alignment vertical="center"/>
    </xf>
    <xf numFmtId="0" fontId="47" fillId="0" borderId="36" xfId="0" applyNumberFormat="1" applyFont="1" applyFill="1" applyBorder="1" applyAlignment="1">
      <alignment horizontal="center" vertical="center"/>
    </xf>
    <xf numFmtId="3" fontId="47" fillId="0" borderId="21" xfId="0" applyNumberFormat="1" applyFont="1" applyFill="1" applyBorder="1" applyAlignment="1">
      <alignment vertical="center"/>
    </xf>
    <xf numFmtId="3" fontId="47" fillId="0" borderId="20" xfId="0" applyNumberFormat="1" applyFont="1" applyFill="1" applyBorder="1" applyAlignment="1">
      <alignment vertical="center"/>
    </xf>
    <xf numFmtId="3" fontId="47" fillId="0" borderId="37" xfId="0" applyNumberFormat="1" applyFont="1" applyFill="1" applyBorder="1" applyAlignment="1">
      <alignment vertical="center"/>
    </xf>
    <xf numFmtId="3" fontId="47" fillId="0" borderId="19" xfId="0" applyNumberFormat="1" applyFont="1" applyFill="1" applyBorder="1" applyAlignment="1">
      <alignment vertical="center"/>
    </xf>
    <xf numFmtId="0" fontId="47" fillId="0" borderId="38" xfId="0" applyFont="1" applyFill="1" applyBorder="1" applyAlignment="1">
      <alignment horizontal="center" vertical="center"/>
    </xf>
    <xf numFmtId="3" fontId="47" fillId="0" borderId="39" xfId="0" applyNumberFormat="1" applyFont="1" applyFill="1" applyBorder="1" applyAlignment="1">
      <alignment vertical="center"/>
    </xf>
    <xf numFmtId="0" fontId="47" fillId="0" borderId="34" xfId="0" applyNumberFormat="1" applyFont="1" applyFill="1" applyBorder="1" applyAlignment="1">
      <alignment horizontal="center" vertical="center"/>
    </xf>
    <xf numFmtId="3" fontId="47" fillId="0" borderId="40" xfId="0" applyNumberFormat="1" applyFont="1" applyFill="1" applyBorder="1" applyAlignment="1">
      <alignment vertical="center"/>
    </xf>
    <xf numFmtId="0" fontId="47" fillId="0" borderId="37" xfId="0" applyNumberFormat="1" applyFont="1" applyFill="1" applyBorder="1" applyAlignment="1">
      <alignment horizontal="center" vertical="center"/>
    </xf>
    <xf numFmtId="3" fontId="47" fillId="0" borderId="41" xfId="0" applyNumberFormat="1" applyFont="1" applyFill="1" applyBorder="1" applyAlignment="1">
      <alignment vertical="center"/>
    </xf>
    <xf numFmtId="0" fontId="38" fillId="0" borderId="0" xfId="0" applyFont="1" applyFill="1" applyAlignment="1" applyProtection="1">
      <alignment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wrapText="1"/>
      <protection/>
    </xf>
    <xf numFmtId="0" fontId="47" fillId="0" borderId="0" xfId="0" applyFont="1" applyFill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 vertical="center"/>
      <protection/>
    </xf>
    <xf numFmtId="2" fontId="38" fillId="0" borderId="42" xfId="0" applyNumberFormat="1" applyFont="1" applyFill="1" applyBorder="1" applyAlignment="1" applyProtection="1">
      <alignment horizontal="center" vertical="center" wrapText="1"/>
      <protection/>
    </xf>
    <xf numFmtId="2" fontId="38" fillId="0" borderId="43" xfId="0" applyNumberFormat="1" applyFont="1" applyFill="1" applyBorder="1" applyAlignment="1" applyProtection="1">
      <alignment horizontal="center" vertical="center" wrapText="1"/>
      <protection/>
    </xf>
    <xf numFmtId="2" fontId="38" fillId="0" borderId="44" xfId="0" applyNumberFormat="1" applyFont="1" applyFill="1" applyBorder="1" applyAlignment="1" applyProtection="1">
      <alignment horizontal="center" vertical="center" wrapText="1"/>
      <protection/>
    </xf>
    <xf numFmtId="2" fontId="38" fillId="0" borderId="45" xfId="0" applyNumberFormat="1" applyFont="1" applyFill="1" applyBorder="1" applyAlignment="1" applyProtection="1">
      <alignment horizontal="center" vertical="center" wrapText="1"/>
      <protection/>
    </xf>
    <xf numFmtId="2" fontId="38" fillId="0" borderId="0" xfId="0" applyNumberFormat="1" applyFont="1" applyFill="1" applyBorder="1" applyAlignment="1" applyProtection="1">
      <alignment horizontal="center" vertical="center" wrapText="1"/>
      <protection/>
    </xf>
    <xf numFmtId="2" fontId="38" fillId="0" borderId="19" xfId="0" applyNumberFormat="1" applyFont="1" applyFill="1" applyBorder="1" applyAlignment="1" applyProtection="1">
      <alignment horizontal="center" vertical="center" wrapText="1"/>
      <protection/>
    </xf>
    <xf numFmtId="2" fontId="38" fillId="0" borderId="20" xfId="0" applyNumberFormat="1" applyFont="1" applyFill="1" applyBorder="1" applyAlignment="1" applyProtection="1">
      <alignment horizontal="center" vertical="center" wrapText="1"/>
      <protection/>
    </xf>
    <xf numFmtId="2" fontId="38" fillId="0" borderId="21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 applyProtection="1">
      <alignment/>
      <protection/>
    </xf>
    <xf numFmtId="0" fontId="49" fillId="0" borderId="46" xfId="0" applyFont="1" applyFill="1" applyBorder="1" applyAlignment="1" applyProtection="1">
      <alignment horizontal="center"/>
      <protection/>
    </xf>
    <xf numFmtId="0" fontId="49" fillId="0" borderId="47" xfId="0" applyFont="1" applyFill="1" applyBorder="1" applyAlignment="1" applyProtection="1">
      <alignment horizontal="center"/>
      <protection/>
    </xf>
    <xf numFmtId="0" fontId="49" fillId="0" borderId="48" xfId="0" applyFont="1" applyFill="1" applyBorder="1" applyAlignment="1" applyProtection="1">
      <alignment horizontal="center"/>
      <protection/>
    </xf>
    <xf numFmtId="0" fontId="49" fillId="0" borderId="49" xfId="0" applyFont="1" applyFill="1" applyBorder="1" applyAlignment="1" applyProtection="1">
      <alignment horizontal="center"/>
      <protection/>
    </xf>
    <xf numFmtId="0" fontId="49" fillId="0" borderId="50" xfId="0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/>
      <protection/>
    </xf>
    <xf numFmtId="0" fontId="49" fillId="0" borderId="51" xfId="0" applyFont="1" applyFill="1" applyBorder="1" applyAlignment="1" applyProtection="1">
      <alignment horizontal="center"/>
      <protection/>
    </xf>
    <xf numFmtId="0" fontId="49" fillId="0" borderId="52" xfId="0" applyFont="1" applyFill="1" applyBorder="1" applyAlignment="1" applyProtection="1">
      <alignment horizontal="center"/>
      <protection/>
    </xf>
    <xf numFmtId="0" fontId="49" fillId="0" borderId="0" xfId="0" applyFont="1" applyFill="1" applyAlignment="1" applyProtection="1">
      <alignment/>
      <protection/>
    </xf>
    <xf numFmtId="0" fontId="47" fillId="0" borderId="53" xfId="0" applyFont="1" applyFill="1" applyBorder="1" applyAlignment="1" applyProtection="1">
      <alignment horizontal="center" vertical="center"/>
      <protection/>
    </xf>
    <xf numFmtId="4" fontId="47" fillId="0" borderId="54" xfId="0" applyNumberFormat="1" applyFont="1" applyFill="1" applyBorder="1" applyAlignment="1" applyProtection="1">
      <alignment vertical="center"/>
      <protection/>
    </xf>
    <xf numFmtId="4" fontId="47" fillId="0" borderId="55" xfId="0" applyNumberFormat="1" applyFont="1" applyFill="1" applyBorder="1" applyAlignment="1" applyProtection="1">
      <alignment vertical="center"/>
      <protection/>
    </xf>
    <xf numFmtId="4" fontId="47" fillId="0" borderId="0" xfId="0" applyNumberFormat="1" applyFont="1" applyFill="1" applyBorder="1" applyAlignment="1" applyProtection="1">
      <alignment vertical="center"/>
      <protection/>
    </xf>
    <xf numFmtId="4" fontId="47" fillId="0" borderId="35" xfId="0" applyNumberFormat="1" applyFont="1" applyFill="1" applyBorder="1" applyAlignment="1" applyProtection="1">
      <alignment vertical="center"/>
      <protection/>
    </xf>
    <xf numFmtId="4" fontId="47" fillId="0" borderId="33" xfId="0" applyNumberFormat="1" applyFont="1" applyFill="1" applyBorder="1" applyAlignment="1" applyProtection="1">
      <alignment vertical="center"/>
      <protection/>
    </xf>
    <xf numFmtId="4" fontId="47" fillId="0" borderId="32" xfId="0" applyNumberFormat="1" applyFont="1" applyFill="1" applyBorder="1" applyAlignment="1" applyProtection="1">
      <alignment vertical="center"/>
      <protection/>
    </xf>
    <xf numFmtId="0" fontId="47" fillId="0" borderId="0" xfId="0" applyFont="1" applyFill="1" applyAlignment="1" applyProtection="1">
      <alignment vertical="center"/>
      <protection/>
    </xf>
    <xf numFmtId="4" fontId="47" fillId="0" borderId="56" xfId="0" applyNumberFormat="1" applyFont="1" applyFill="1" applyBorder="1" applyAlignment="1" applyProtection="1">
      <alignment vertical="center"/>
      <protection/>
    </xf>
    <xf numFmtId="0" fontId="47" fillId="0" borderId="57" xfId="0" applyFont="1" applyFill="1" applyBorder="1" applyAlignment="1" applyProtection="1">
      <alignment horizontal="center" vertical="center"/>
      <protection/>
    </xf>
    <xf numFmtId="4" fontId="47" fillId="0" borderId="58" xfId="0" applyNumberFormat="1" applyFont="1" applyFill="1" applyBorder="1" applyAlignment="1" applyProtection="1">
      <alignment vertical="center"/>
      <protection/>
    </xf>
    <xf numFmtId="4" fontId="47" fillId="0" borderId="59" xfId="0" applyNumberFormat="1" applyFont="1" applyFill="1" applyBorder="1" applyAlignment="1" applyProtection="1">
      <alignment vertical="center"/>
      <protection/>
    </xf>
    <xf numFmtId="0" fontId="47" fillId="0" borderId="60" xfId="0" applyFont="1" applyFill="1" applyBorder="1" applyAlignment="1" applyProtection="1">
      <alignment horizontal="center" vertical="center"/>
      <protection/>
    </xf>
    <xf numFmtId="4" fontId="47" fillId="0" borderId="61" xfId="0" applyNumberFormat="1" applyFont="1" applyFill="1" applyBorder="1" applyAlignment="1" applyProtection="1">
      <alignment vertical="center"/>
      <protection/>
    </xf>
    <xf numFmtId="4" fontId="47" fillId="0" borderId="62" xfId="0" applyNumberFormat="1" applyFont="1" applyFill="1" applyBorder="1" applyAlignment="1" applyProtection="1">
      <alignment vertical="center"/>
      <protection/>
    </xf>
    <xf numFmtId="4" fontId="47" fillId="0" borderId="63" xfId="0" applyNumberFormat="1" applyFont="1" applyFill="1" applyBorder="1" applyAlignment="1" applyProtection="1">
      <alignment vertical="center"/>
      <protection/>
    </xf>
    <xf numFmtId="4" fontId="47" fillId="0" borderId="19" xfId="0" applyNumberFormat="1" applyFont="1" applyFill="1" applyBorder="1" applyAlignment="1" applyProtection="1">
      <alignment vertical="center"/>
      <protection/>
    </xf>
    <xf numFmtId="4" fontId="47" fillId="0" borderId="20" xfId="0" applyNumberFormat="1" applyFont="1" applyFill="1" applyBorder="1" applyAlignment="1" applyProtection="1">
      <alignment vertical="center"/>
      <protection/>
    </xf>
    <xf numFmtId="4" fontId="47" fillId="0" borderId="21" xfId="0" applyNumberFormat="1" applyFont="1" applyFill="1" applyBorder="1" applyAlignment="1" applyProtection="1">
      <alignment vertical="center"/>
      <protection/>
    </xf>
    <xf numFmtId="4" fontId="47" fillId="0" borderId="0" xfId="0" applyNumberFormat="1" applyFont="1" applyFill="1" applyAlignment="1" applyProtection="1">
      <alignment/>
      <protection/>
    </xf>
    <xf numFmtId="4" fontId="47" fillId="0" borderId="0" xfId="0" applyNumberFormat="1" applyFont="1" applyFill="1" applyBorder="1" applyAlignment="1" applyProtection="1">
      <alignment/>
      <protection/>
    </xf>
    <xf numFmtId="2" fontId="38" fillId="0" borderId="64" xfId="0" applyNumberFormat="1" applyFont="1" applyFill="1" applyBorder="1" applyAlignment="1" applyProtection="1">
      <alignment horizontal="center" vertical="center" wrapText="1"/>
      <protection/>
    </xf>
    <xf numFmtId="2" fontId="38" fillId="0" borderId="65" xfId="0" applyNumberFormat="1" applyFont="1" applyFill="1" applyBorder="1" applyAlignment="1" applyProtection="1">
      <alignment horizontal="center" vertical="center" wrapText="1"/>
      <protection/>
    </xf>
    <xf numFmtId="2" fontId="38" fillId="0" borderId="66" xfId="0" applyNumberFormat="1" applyFont="1" applyFill="1" applyBorder="1" applyAlignment="1" applyProtection="1">
      <alignment horizontal="center" vertical="center" wrapText="1"/>
      <protection/>
    </xf>
    <xf numFmtId="2" fontId="38" fillId="0" borderId="67" xfId="0" applyNumberFormat="1" applyFont="1" applyFill="1" applyBorder="1" applyAlignment="1" applyProtection="1">
      <alignment horizontal="center" vertical="center" wrapText="1"/>
      <protection/>
    </xf>
    <xf numFmtId="0" fontId="49" fillId="0" borderId="22" xfId="0" applyFont="1" applyFill="1" applyBorder="1" applyAlignment="1" applyProtection="1">
      <alignment horizontal="center"/>
      <protection/>
    </xf>
    <xf numFmtId="0" fontId="47" fillId="0" borderId="31" xfId="0" applyFont="1" applyFill="1" applyBorder="1" applyAlignment="1" applyProtection="1">
      <alignment horizontal="center" vertical="center"/>
      <protection/>
    </xf>
    <xf numFmtId="4" fontId="47" fillId="0" borderId="68" xfId="0" applyNumberFormat="1" applyFont="1" applyFill="1" applyBorder="1" applyAlignment="1" applyProtection="1">
      <alignment vertical="center"/>
      <protection/>
    </xf>
    <xf numFmtId="0" fontId="47" fillId="0" borderId="69" xfId="0" applyFont="1" applyFill="1" applyBorder="1" applyAlignment="1" applyProtection="1">
      <alignment horizontal="center" vertical="center"/>
      <protection/>
    </xf>
    <xf numFmtId="4" fontId="47" fillId="0" borderId="70" xfId="0" applyNumberFormat="1" applyFont="1" applyFill="1" applyBorder="1" applyAlignment="1" applyProtection="1">
      <alignment vertical="center"/>
      <protection/>
    </xf>
    <xf numFmtId="4" fontId="47" fillId="0" borderId="66" xfId="0" applyNumberFormat="1" applyFont="1" applyFill="1" applyBorder="1" applyAlignment="1" applyProtection="1">
      <alignment vertical="center"/>
      <protection/>
    </xf>
    <xf numFmtId="0" fontId="47" fillId="0" borderId="36" xfId="0" applyFont="1" applyFill="1" applyBorder="1" applyAlignment="1" applyProtection="1">
      <alignment horizontal="center" vertical="center"/>
      <protection/>
    </xf>
    <xf numFmtId="4" fontId="47" fillId="0" borderId="71" xfId="0" applyNumberFormat="1" applyFont="1" applyFill="1" applyBorder="1" applyAlignment="1" applyProtection="1">
      <alignment vertical="center"/>
      <protection/>
    </xf>
    <xf numFmtId="4" fontId="47" fillId="0" borderId="72" xfId="0" applyNumberFormat="1" applyFont="1" applyFill="1" applyBorder="1" applyAlignment="1" applyProtection="1">
      <alignment vertical="center"/>
      <protection/>
    </xf>
    <xf numFmtId="167" fontId="41" fillId="0" borderId="0" xfId="131" applyNumberFormat="1" applyFont="1" applyFill="1" applyBorder="1" applyAlignment="1" applyProtection="1">
      <alignment vertical="center" shrinkToFit="1"/>
      <protection/>
    </xf>
    <xf numFmtId="4" fontId="41" fillId="0" borderId="0" xfId="131" applyNumberFormat="1" applyFont="1" applyFill="1" applyBorder="1" applyAlignment="1" applyProtection="1">
      <alignment vertical="center" shrinkToFit="1"/>
      <protection/>
    </xf>
    <xf numFmtId="4" fontId="47" fillId="0" borderId="73" xfId="0" applyNumberFormat="1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horizontal="left" wrapText="1"/>
      <protection/>
    </xf>
    <xf numFmtId="0" fontId="49" fillId="0" borderId="74" xfId="0" applyFont="1" applyFill="1" applyBorder="1" applyAlignment="1" applyProtection="1">
      <alignment horizontal="center"/>
      <protection/>
    </xf>
    <xf numFmtId="0" fontId="49" fillId="0" borderId="24" xfId="0" applyFont="1" applyFill="1" applyBorder="1" applyAlignment="1" applyProtection="1">
      <alignment horizontal="center"/>
      <protection/>
    </xf>
    <xf numFmtId="0" fontId="49" fillId="0" borderId="75" xfId="0" applyFont="1" applyFill="1" applyBorder="1" applyAlignment="1" applyProtection="1">
      <alignment horizontal="center"/>
      <protection/>
    </xf>
    <xf numFmtId="0" fontId="51" fillId="0" borderId="0" xfId="120" applyFont="1" applyFill="1" applyAlignment="1">
      <alignment vertical="center"/>
      <protection/>
    </xf>
    <xf numFmtId="4" fontId="47" fillId="0" borderId="76" xfId="0" applyNumberFormat="1" applyFont="1" applyFill="1" applyBorder="1" applyAlignment="1" applyProtection="1">
      <alignment vertical="center"/>
      <protection/>
    </xf>
    <xf numFmtId="4" fontId="47" fillId="0" borderId="77" xfId="0" applyNumberFormat="1" applyFont="1" applyFill="1" applyBorder="1" applyAlignment="1" applyProtection="1">
      <alignment vertical="center"/>
      <protection/>
    </xf>
    <xf numFmtId="4" fontId="47" fillId="0" borderId="78" xfId="0" applyNumberFormat="1" applyFont="1" applyFill="1" applyBorder="1" applyAlignment="1" applyProtection="1">
      <alignment vertical="center"/>
      <protection/>
    </xf>
    <xf numFmtId="167" fontId="41" fillId="0" borderId="79" xfId="131" applyNumberFormat="1" applyFont="1" applyFill="1" applyBorder="1" applyAlignment="1" applyProtection="1">
      <alignment vertical="center" shrinkToFit="1"/>
      <protection/>
    </xf>
    <xf numFmtId="4" fontId="47" fillId="0" borderId="80" xfId="0" applyNumberFormat="1" applyFont="1" applyFill="1" applyBorder="1" applyAlignment="1" applyProtection="1">
      <alignment vertical="center"/>
      <protection/>
    </xf>
    <xf numFmtId="167" fontId="41" fillId="0" borderId="81" xfId="131" applyNumberFormat="1" applyFont="1" applyFill="1" applyBorder="1" applyAlignment="1" applyProtection="1">
      <alignment vertical="center" shrinkToFit="1"/>
      <protection/>
    </xf>
    <xf numFmtId="0" fontId="39" fillId="0" borderId="0" xfId="0" applyFont="1" applyFill="1" applyAlignment="1" applyProtection="1">
      <alignment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46" fillId="0" borderId="33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wrapText="1"/>
      <protection/>
    </xf>
    <xf numFmtId="0" fontId="46" fillId="0" borderId="0" xfId="0" applyFont="1" applyFill="1" applyAlignment="1" applyProtection="1">
      <alignment vertical="center" wrapText="1"/>
      <protection/>
    </xf>
    <xf numFmtId="0" fontId="39" fillId="0" borderId="33" xfId="0" applyFont="1" applyFill="1" applyBorder="1" applyAlignment="1" applyProtection="1">
      <alignment horizontal="left" vertical="center" wrapText="1"/>
      <protection/>
    </xf>
    <xf numFmtId="0" fontId="39" fillId="0" borderId="33" xfId="0" applyFont="1" applyFill="1" applyBorder="1" applyAlignment="1" applyProtection="1">
      <alignment vertical="center" wrapText="1"/>
      <protection/>
    </xf>
    <xf numFmtId="167" fontId="39" fillId="0" borderId="33" xfId="131" applyNumberFormat="1" applyFont="1" applyFill="1" applyBorder="1" applyAlignment="1" applyProtection="1">
      <alignment vertical="center" shrinkToFit="1"/>
      <protection/>
    </xf>
    <xf numFmtId="4" fontId="39" fillId="0" borderId="33" xfId="131" applyNumberFormat="1" applyFont="1" applyFill="1" applyBorder="1" applyAlignment="1" applyProtection="1">
      <alignment vertical="center" shrinkToFit="1"/>
      <protection/>
    </xf>
    <xf numFmtId="0" fontId="39" fillId="0" borderId="0" xfId="0" applyFont="1" applyFill="1" applyAlignment="1" applyProtection="1">
      <alignment vertical="center" wrapText="1"/>
      <protection/>
    </xf>
    <xf numFmtId="0" fontId="41" fillId="0" borderId="33" xfId="0" applyFont="1" applyFill="1" applyBorder="1" applyAlignment="1" applyProtection="1">
      <alignment horizontal="left" vertical="center" wrapText="1"/>
      <protection/>
    </xf>
    <xf numFmtId="0" fontId="41" fillId="0" borderId="33" xfId="0" applyFont="1" applyFill="1" applyBorder="1" applyAlignment="1" applyProtection="1">
      <alignment horizontal="left" vertical="center" wrapText="1" indent="2"/>
      <protection/>
    </xf>
    <xf numFmtId="167" fontId="41" fillId="0" borderId="33" xfId="131" applyNumberFormat="1" applyFont="1" applyFill="1" applyBorder="1" applyAlignment="1" applyProtection="1">
      <alignment vertical="center" shrinkToFit="1"/>
      <protection/>
    </xf>
    <xf numFmtId="4" fontId="41" fillId="0" borderId="33" xfId="131" applyNumberFormat="1" applyFont="1" applyFill="1" applyBorder="1" applyAlignment="1" applyProtection="1">
      <alignment vertical="center" shrinkToFit="1"/>
      <protection/>
    </xf>
    <xf numFmtId="0" fontId="41" fillId="0" borderId="33" xfId="0" applyFont="1" applyFill="1" applyBorder="1" applyAlignment="1" applyProtection="1">
      <alignment horizontal="left" vertical="center" wrapText="1" indent="4"/>
      <protection/>
    </xf>
    <xf numFmtId="0" fontId="41" fillId="0" borderId="33" xfId="0" applyFont="1" applyFill="1" applyBorder="1" applyAlignment="1" applyProtection="1">
      <alignment horizontal="left" vertical="center" wrapText="1" indent="6"/>
      <protection/>
    </xf>
    <xf numFmtId="0" fontId="40" fillId="0" borderId="0" xfId="0" applyFont="1" applyFill="1" applyAlignment="1" applyProtection="1">
      <alignment wrapText="1"/>
      <protection/>
    </xf>
    <xf numFmtId="0" fontId="41" fillId="0" borderId="82" xfId="0" applyFont="1" applyFill="1" applyBorder="1" applyAlignment="1" applyProtection="1">
      <alignment horizontal="left" vertical="center" wrapText="1" indent="6"/>
      <protection/>
    </xf>
    <xf numFmtId="0" fontId="39" fillId="0" borderId="33" xfId="0" applyFont="1" applyFill="1" applyBorder="1" applyAlignment="1" applyProtection="1">
      <alignment horizontal="left" vertical="center" wrapText="1" indent="2"/>
      <protection/>
    </xf>
    <xf numFmtId="4" fontId="39" fillId="0" borderId="33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Alignment="1" applyProtection="1">
      <alignment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41" fillId="0" borderId="33" xfId="0" applyFont="1" applyFill="1" applyBorder="1" applyAlignment="1" applyProtection="1">
      <alignment horizontal="left" vertical="center" wrapText="1" indent="8"/>
      <protection/>
    </xf>
    <xf numFmtId="167" fontId="39" fillId="0" borderId="33" xfId="131" applyNumberFormat="1" applyFont="1" applyFill="1" applyBorder="1" applyAlignment="1" applyProtection="1">
      <alignment horizontal="center" vertical="center" shrinkToFit="1"/>
      <protection/>
    </xf>
    <xf numFmtId="4" fontId="39" fillId="0" borderId="33" xfId="131" applyNumberFormat="1" applyFont="1" applyFill="1" applyBorder="1" applyAlignment="1" applyProtection="1">
      <alignment horizontal="center" vertical="center" shrinkToFit="1"/>
      <protection/>
    </xf>
    <xf numFmtId="10" fontId="41" fillId="0" borderId="33" xfId="131" applyNumberFormat="1" applyFont="1" applyFill="1" applyBorder="1" applyAlignment="1" applyProtection="1">
      <alignment vertical="center" shrinkToFit="1"/>
      <protection/>
    </xf>
    <xf numFmtId="167" fontId="41" fillId="0" borderId="33" xfId="131" applyNumberFormat="1" applyFont="1" applyFill="1" applyBorder="1" applyAlignment="1" applyProtection="1">
      <alignment horizontal="center" vertical="center" shrinkToFit="1"/>
      <protection/>
    </xf>
    <xf numFmtId="0" fontId="41" fillId="0" borderId="0" xfId="0" applyFont="1" applyFill="1" applyBorder="1" applyAlignment="1" applyProtection="1">
      <alignment horizontal="justify" wrapText="1"/>
      <protection/>
    </xf>
    <xf numFmtId="0" fontId="41" fillId="0" borderId="0" xfId="0" applyFont="1" applyFill="1" applyBorder="1" applyAlignment="1" applyProtection="1">
      <alignment horizontal="left"/>
      <protection/>
    </xf>
    <xf numFmtId="0" fontId="44" fillId="0" borderId="0" xfId="0" applyFont="1" applyFill="1" applyBorder="1" applyAlignment="1" applyProtection="1">
      <alignment horizontal="center" vertical="top"/>
      <protection/>
    </xf>
    <xf numFmtId="0" fontId="84" fillId="0" borderId="0" xfId="0" applyFont="1" applyFill="1" applyBorder="1" applyAlignment="1">
      <alignment wrapText="1"/>
    </xf>
    <xf numFmtId="3" fontId="44" fillId="0" borderId="0" xfId="0" applyNumberFormat="1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 vertical="center" wrapText="1"/>
      <protection/>
    </xf>
    <xf numFmtId="0" fontId="41" fillId="0" borderId="0" xfId="0" applyFont="1" applyFill="1" applyAlignment="1" applyProtection="1">
      <alignment horizontal="center" vertical="top"/>
      <protection/>
    </xf>
    <xf numFmtId="0" fontId="41" fillId="0" borderId="0" xfId="0" applyFont="1" applyFill="1" applyAlignment="1" applyProtection="1">
      <alignment horizontal="justify" vertical="top" wrapText="1"/>
      <protection/>
    </xf>
    <xf numFmtId="0" fontId="36" fillId="0" borderId="0" xfId="0" applyFont="1" applyFill="1" applyAlignment="1" applyProtection="1">
      <alignment vertical="top" wrapText="1"/>
      <protection/>
    </xf>
    <xf numFmtId="0" fontId="85" fillId="0" borderId="0" xfId="0" applyFont="1" applyFill="1" applyAlignment="1" applyProtection="1">
      <alignment horizontal="center" vertical="top"/>
      <protection/>
    </xf>
    <xf numFmtId="0" fontId="85" fillId="0" borderId="0" xfId="0" applyFont="1" applyFill="1" applyAlignment="1" applyProtection="1">
      <alignment horizontal="justify" wrapText="1"/>
      <protection/>
    </xf>
    <xf numFmtId="0" fontId="86" fillId="0" borderId="0" xfId="0" applyFont="1" applyFill="1" applyAlignment="1" applyProtection="1">
      <alignment vertical="center" wrapText="1"/>
      <protection/>
    </xf>
    <xf numFmtId="0" fontId="36" fillId="0" borderId="0" xfId="0" applyFont="1" applyFill="1" applyBorder="1" applyAlignment="1" applyProtection="1">
      <alignment vertical="center" wrapText="1"/>
      <protection/>
    </xf>
    <xf numFmtId="0" fontId="36" fillId="0" borderId="0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wrapText="1"/>
      <protection/>
    </xf>
    <xf numFmtId="0" fontId="38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 horizontal="center"/>
      <protection/>
    </xf>
    <xf numFmtId="0" fontId="41" fillId="0" borderId="0" xfId="0" applyFont="1" applyFill="1" applyAlignment="1" applyProtection="1">
      <alignment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horizontal="center" vertical="top" wrapText="1"/>
      <protection/>
    </xf>
    <xf numFmtId="0" fontId="54" fillId="0" borderId="0" xfId="0" applyFont="1" applyFill="1" applyBorder="1" applyAlignment="1" applyProtection="1">
      <alignment wrapText="1"/>
      <protection/>
    </xf>
    <xf numFmtId="3" fontId="54" fillId="0" borderId="0" xfId="0" applyNumberFormat="1" applyFont="1" applyFill="1" applyAlignment="1" applyProtection="1">
      <alignment/>
      <protection/>
    </xf>
    <xf numFmtId="0" fontId="55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center" vertical="top"/>
      <protection/>
    </xf>
    <xf numFmtId="0" fontId="56" fillId="0" borderId="0" xfId="0" applyFont="1" applyFill="1" applyAlignment="1" applyProtection="1">
      <alignment horizontal="justify" wrapText="1"/>
      <protection/>
    </xf>
    <xf numFmtId="0" fontId="57" fillId="0" borderId="0" xfId="0" applyFont="1" applyFill="1" applyAlignment="1" applyProtection="1">
      <alignment vertical="center" wrapText="1"/>
      <protection/>
    </xf>
    <xf numFmtId="0" fontId="59" fillId="0" borderId="0" xfId="0" applyFont="1" applyFill="1" applyBorder="1" applyAlignment="1">
      <alignment wrapText="1"/>
    </xf>
    <xf numFmtId="0" fontId="53" fillId="0" borderId="0" xfId="137" applyFont="1" applyFill="1" applyBorder="1" applyAlignment="1">
      <alignment horizontal="left" wrapText="1"/>
      <protection/>
    </xf>
    <xf numFmtId="0" fontId="52" fillId="0" borderId="0" xfId="0" applyFont="1" applyFill="1" applyAlignment="1" applyProtection="1">
      <alignment horizontal="center" vertical="top"/>
      <protection/>
    </xf>
    <xf numFmtId="0" fontId="52" fillId="0" borderId="0" xfId="0" applyFont="1" applyFill="1" applyBorder="1" applyAlignment="1" applyProtection="1">
      <alignment wrapText="1"/>
      <protection/>
    </xf>
    <xf numFmtId="3" fontId="52" fillId="0" borderId="0" xfId="0" applyNumberFormat="1" applyFont="1" applyFill="1" applyAlignment="1" applyProtection="1">
      <alignment/>
      <protection/>
    </xf>
    <xf numFmtId="0" fontId="50" fillId="0" borderId="0" xfId="0" applyFont="1" applyFill="1" applyAlignment="1" applyProtection="1">
      <alignment vertical="center" wrapText="1"/>
      <protection/>
    </xf>
    <xf numFmtId="0" fontId="39" fillId="0" borderId="0" xfId="0" applyFont="1" applyFill="1" applyAlignment="1" applyProtection="1">
      <alignment horizontal="center" vertical="top"/>
      <protection/>
    </xf>
    <xf numFmtId="0" fontId="39" fillId="0" borderId="0" xfId="0" applyFont="1" applyFill="1" applyAlignment="1" applyProtection="1">
      <alignment horizontal="justify" wrapText="1"/>
      <protection/>
    </xf>
    <xf numFmtId="0" fontId="39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justify" vertical="top" wrapText="1"/>
      <protection/>
    </xf>
    <xf numFmtId="0" fontId="39" fillId="0" borderId="3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39" fillId="0" borderId="83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justify" vertical="top" wrapText="1"/>
      <protection/>
    </xf>
    <xf numFmtId="0" fontId="41" fillId="0" borderId="0" xfId="0" applyFont="1" applyFill="1" applyAlignment="1" applyProtection="1">
      <alignment horizontal="justify" wrapText="1"/>
      <protection/>
    </xf>
    <xf numFmtId="0" fontId="43" fillId="0" borderId="0" xfId="120" applyFont="1" applyFill="1" applyBorder="1" applyAlignment="1">
      <alignment horizontal="left" wrapText="1"/>
      <protection/>
    </xf>
    <xf numFmtId="0" fontId="41" fillId="0" borderId="33" xfId="0" applyFont="1" applyFill="1" applyBorder="1" applyAlignment="1" applyProtection="1">
      <alignment horizontal="left" vertical="center" wrapText="1"/>
      <protection/>
    </xf>
    <xf numFmtId="0" fontId="41" fillId="0" borderId="0" xfId="0" applyFont="1" applyFill="1" applyBorder="1" applyAlignment="1" applyProtection="1">
      <alignment horizontal="left" wrapText="1"/>
      <protection/>
    </xf>
    <xf numFmtId="0" fontId="41" fillId="0" borderId="0" xfId="0" applyFont="1" applyFill="1" applyBorder="1" applyAlignment="1" applyProtection="1">
      <alignment horizontal="justify" wrapText="1"/>
      <protection/>
    </xf>
    <xf numFmtId="0" fontId="41" fillId="0" borderId="0" xfId="0" applyFont="1" applyFill="1" applyBorder="1" applyAlignment="1" applyProtection="1">
      <alignment horizontal="left"/>
      <protection/>
    </xf>
    <xf numFmtId="0" fontId="39" fillId="0" borderId="0" xfId="0" applyFont="1" applyFill="1" applyBorder="1" applyAlignment="1" applyProtection="1">
      <alignment horizontal="justify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left" wrapText="1"/>
      <protection/>
    </xf>
    <xf numFmtId="0" fontId="41" fillId="0" borderId="0" xfId="0" applyFont="1" applyFill="1" applyAlignment="1" applyProtection="1">
      <alignment horizontal="left" wrapText="1"/>
      <protection/>
    </xf>
    <xf numFmtId="0" fontId="48" fillId="0" borderId="84" xfId="0" applyFont="1" applyFill="1" applyBorder="1" applyAlignment="1" applyProtection="1">
      <alignment horizontal="center" vertical="center" wrapText="1"/>
      <protection/>
    </xf>
    <xf numFmtId="0" fontId="45" fillId="0" borderId="85" xfId="0" applyFont="1" applyFill="1" applyBorder="1" applyAlignment="1" applyProtection="1">
      <alignment horizontal="center" vertical="center"/>
      <protection/>
    </xf>
    <xf numFmtId="0" fontId="45" fillId="0" borderId="86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left" wrapText="1"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8" fillId="0" borderId="87" xfId="0" applyFont="1" applyFill="1" applyBorder="1" applyAlignment="1" applyProtection="1">
      <alignment horizontal="center" vertical="center" wrapText="1"/>
      <protection/>
    </xf>
    <xf numFmtId="0" fontId="48" fillId="0" borderId="46" xfId="0" applyFont="1" applyFill="1" applyBorder="1" applyAlignment="1" applyProtection="1">
      <alignment horizontal="center" vertical="center" wrapText="1"/>
      <protection/>
    </xf>
    <xf numFmtId="0" fontId="45" fillId="0" borderId="88" xfId="0" applyFont="1" applyFill="1" applyBorder="1" applyAlignment="1" applyProtection="1">
      <alignment horizontal="center" vertical="center"/>
      <protection/>
    </xf>
    <xf numFmtId="0" fontId="45" fillId="0" borderId="89" xfId="0" applyFont="1" applyFill="1" applyBorder="1" applyAlignment="1" applyProtection="1">
      <alignment horizontal="center" vertical="center"/>
      <protection/>
    </xf>
    <xf numFmtId="0" fontId="45" fillId="0" borderId="90" xfId="0" applyFont="1" applyFill="1" applyBorder="1" applyAlignment="1" applyProtection="1">
      <alignment horizontal="center" vertical="center"/>
      <protection/>
    </xf>
    <xf numFmtId="0" fontId="45" fillId="0" borderId="91" xfId="0" applyFont="1" applyFill="1" applyBorder="1" applyAlignment="1" applyProtection="1">
      <alignment horizontal="center" vertical="center"/>
      <protection/>
    </xf>
    <xf numFmtId="0" fontId="45" fillId="0" borderId="92" xfId="0" applyFont="1" applyFill="1" applyBorder="1" applyAlignment="1" applyProtection="1">
      <alignment horizontal="center" vertical="center"/>
      <protection/>
    </xf>
    <xf numFmtId="0" fontId="48" fillId="0" borderId="22" xfId="0" applyFont="1" applyFill="1" applyBorder="1" applyAlignment="1">
      <alignment horizontal="center" vertical="center" wrapText="1"/>
    </xf>
    <xf numFmtId="0" fontId="45" fillId="0" borderId="85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</cellXfs>
  <cellStyles count="155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Dziesiętny 2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6 2 2" xfId="132"/>
    <cellStyle name="Normalny 7" xfId="133"/>
    <cellStyle name="Normalny 7 2" xfId="134"/>
    <cellStyle name="Normalny 8" xfId="135"/>
    <cellStyle name="Normalny 9" xfId="136"/>
    <cellStyle name="Normalny_Załącznik nr 10 IZ na 2010" xfId="137"/>
    <cellStyle name="Obliczenia" xfId="138"/>
    <cellStyle name="Obliczenia 2" xfId="139"/>
    <cellStyle name="Obliczenia 3" xfId="140"/>
    <cellStyle name="Percent" xfId="141"/>
    <cellStyle name="Procentowy 2" xfId="142"/>
    <cellStyle name="Procentowy 2 2" xfId="143"/>
    <cellStyle name="Procentowy 2 3" xfId="144"/>
    <cellStyle name="Procentowy 3" xfId="145"/>
    <cellStyle name="Procentowy 3 2" xfId="146"/>
    <cellStyle name="Procentowy 4" xfId="147"/>
    <cellStyle name="Procentowy 5" xfId="148"/>
    <cellStyle name="Styl 1" xfId="149"/>
    <cellStyle name="Suma" xfId="150"/>
    <cellStyle name="Suma 2" xfId="151"/>
    <cellStyle name="Suma 3" xfId="152"/>
    <cellStyle name="Tekst objaśnienia" xfId="153"/>
    <cellStyle name="Tekst objaśnienia 2" xfId="154"/>
    <cellStyle name="Tekst objaśnienia 3" xfId="155"/>
    <cellStyle name="Tekst ostrzeżenia" xfId="156"/>
    <cellStyle name="Tekst ostrzeżenia 2" xfId="157"/>
    <cellStyle name="Tekst ostrzeżenia 3" xfId="158"/>
    <cellStyle name="Tytuł" xfId="159"/>
    <cellStyle name="Tytuł 2" xfId="160"/>
    <cellStyle name="Uwaga" xfId="161"/>
    <cellStyle name="Uwaga 2" xfId="162"/>
    <cellStyle name="Uwaga 3" xfId="163"/>
    <cellStyle name="Currency" xfId="164"/>
    <cellStyle name="Currency [0]" xfId="165"/>
    <cellStyle name="Złe 2" xfId="166"/>
    <cellStyle name="Złe 3" xfId="167"/>
    <cellStyle name="Zły" xfId="168"/>
  </cellStyles>
  <dxfs count="8"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rgb="FFFF0000"/>
      </font>
      <border/>
    </dxf>
    <dxf>
      <font>
        <b/>
        <i val="0"/>
        <sz val="11"/>
        <color rgb="FFFF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191</xdr:row>
      <xdr:rowOff>0</xdr:rowOff>
    </xdr:from>
    <xdr:ext cx="0" cy="180975"/>
    <xdr:sp fLocksText="0">
      <xdr:nvSpPr>
        <xdr:cNvPr id="1" name="pole tekstowe 1"/>
        <xdr:cNvSpPr txBox="1">
          <a:spLocks noChangeArrowheads="1"/>
        </xdr:cNvSpPr>
      </xdr:nvSpPr>
      <xdr:spPr>
        <a:xfrm>
          <a:off x="8448675" y="713708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361950</xdr:colOff>
      <xdr:row>191</xdr:row>
      <xdr:rowOff>0</xdr:rowOff>
    </xdr:from>
    <xdr:ext cx="0" cy="180975"/>
    <xdr:sp fLocksText="0">
      <xdr:nvSpPr>
        <xdr:cNvPr id="2" name="pole tekstowe 2"/>
        <xdr:cNvSpPr txBox="1">
          <a:spLocks noChangeArrowheads="1"/>
        </xdr:cNvSpPr>
      </xdr:nvSpPr>
      <xdr:spPr>
        <a:xfrm>
          <a:off x="8448675" y="713708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361950</xdr:colOff>
      <xdr:row>133</xdr:row>
      <xdr:rowOff>0</xdr:rowOff>
    </xdr:from>
    <xdr:ext cx="0" cy="180975"/>
    <xdr:sp fLocksText="0">
      <xdr:nvSpPr>
        <xdr:cNvPr id="3" name="pole tekstowe 3"/>
        <xdr:cNvSpPr txBox="1">
          <a:spLocks noChangeArrowheads="1"/>
        </xdr:cNvSpPr>
      </xdr:nvSpPr>
      <xdr:spPr>
        <a:xfrm>
          <a:off x="8448675" y="497300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361950</xdr:colOff>
      <xdr:row>142</xdr:row>
      <xdr:rowOff>0</xdr:rowOff>
    </xdr:from>
    <xdr:ext cx="0" cy="180975"/>
    <xdr:sp fLocksText="0">
      <xdr:nvSpPr>
        <xdr:cNvPr id="4" name="pole tekstowe 4"/>
        <xdr:cNvSpPr txBox="1">
          <a:spLocks noChangeArrowheads="1"/>
        </xdr:cNvSpPr>
      </xdr:nvSpPr>
      <xdr:spPr>
        <a:xfrm>
          <a:off x="8448675" y="515588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361950</xdr:colOff>
      <xdr:row>133</xdr:row>
      <xdr:rowOff>0</xdr:rowOff>
    </xdr:from>
    <xdr:ext cx="0" cy="180975"/>
    <xdr:sp fLocksText="0">
      <xdr:nvSpPr>
        <xdr:cNvPr id="5" name="pole tekstowe 5"/>
        <xdr:cNvSpPr txBox="1">
          <a:spLocks noChangeArrowheads="1"/>
        </xdr:cNvSpPr>
      </xdr:nvSpPr>
      <xdr:spPr>
        <a:xfrm>
          <a:off x="8448675" y="497300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361950</xdr:colOff>
      <xdr:row>232</xdr:row>
      <xdr:rowOff>0</xdr:rowOff>
    </xdr:from>
    <xdr:ext cx="0" cy="180975"/>
    <xdr:sp fLocksText="0">
      <xdr:nvSpPr>
        <xdr:cNvPr id="6" name="pole tekstowe 6"/>
        <xdr:cNvSpPr txBox="1">
          <a:spLocks noChangeArrowheads="1"/>
        </xdr:cNvSpPr>
      </xdr:nvSpPr>
      <xdr:spPr>
        <a:xfrm>
          <a:off x="8448675" y="87791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</xdr:col>
      <xdr:colOff>2486025</xdr:colOff>
      <xdr:row>232</xdr:row>
      <xdr:rowOff>0</xdr:rowOff>
    </xdr:from>
    <xdr:ext cx="0" cy="171450"/>
    <xdr:sp fLocksText="0">
      <xdr:nvSpPr>
        <xdr:cNvPr id="7" name="pole tekstowe 8"/>
        <xdr:cNvSpPr txBox="1">
          <a:spLocks noChangeArrowheads="1"/>
        </xdr:cNvSpPr>
      </xdr:nvSpPr>
      <xdr:spPr>
        <a:xfrm>
          <a:off x="3409950" y="87791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361950</xdr:colOff>
      <xdr:row>191</xdr:row>
      <xdr:rowOff>0</xdr:rowOff>
    </xdr:from>
    <xdr:ext cx="0" cy="180975"/>
    <xdr:sp fLocksText="0">
      <xdr:nvSpPr>
        <xdr:cNvPr id="8" name="pole tekstowe 9"/>
        <xdr:cNvSpPr txBox="1">
          <a:spLocks noChangeArrowheads="1"/>
        </xdr:cNvSpPr>
      </xdr:nvSpPr>
      <xdr:spPr>
        <a:xfrm>
          <a:off x="8448675" y="713708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361950</xdr:colOff>
      <xdr:row>191</xdr:row>
      <xdr:rowOff>0</xdr:rowOff>
    </xdr:from>
    <xdr:ext cx="0" cy="180975"/>
    <xdr:sp fLocksText="0">
      <xdr:nvSpPr>
        <xdr:cNvPr id="9" name="pole tekstowe 10"/>
        <xdr:cNvSpPr txBox="1">
          <a:spLocks noChangeArrowheads="1"/>
        </xdr:cNvSpPr>
      </xdr:nvSpPr>
      <xdr:spPr>
        <a:xfrm>
          <a:off x="8448675" y="713708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361950</xdr:colOff>
      <xdr:row>232</xdr:row>
      <xdr:rowOff>0</xdr:rowOff>
    </xdr:from>
    <xdr:ext cx="0" cy="180975"/>
    <xdr:sp fLocksText="0">
      <xdr:nvSpPr>
        <xdr:cNvPr id="10" name="pole tekstowe 11"/>
        <xdr:cNvSpPr txBox="1">
          <a:spLocks noChangeArrowheads="1"/>
        </xdr:cNvSpPr>
      </xdr:nvSpPr>
      <xdr:spPr>
        <a:xfrm>
          <a:off x="8448675" y="87791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361950</xdr:colOff>
      <xdr:row>232</xdr:row>
      <xdr:rowOff>0</xdr:rowOff>
    </xdr:from>
    <xdr:ext cx="0" cy="180975"/>
    <xdr:sp fLocksText="0">
      <xdr:nvSpPr>
        <xdr:cNvPr id="11" name="pole tekstowe 12"/>
        <xdr:cNvSpPr txBox="1">
          <a:spLocks noChangeArrowheads="1"/>
        </xdr:cNvSpPr>
      </xdr:nvSpPr>
      <xdr:spPr>
        <a:xfrm>
          <a:off x="8448675" y="87791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361950</xdr:colOff>
      <xdr:row>266</xdr:row>
      <xdr:rowOff>0</xdr:rowOff>
    </xdr:from>
    <xdr:ext cx="0" cy="180975"/>
    <xdr:sp fLocksText="0">
      <xdr:nvSpPr>
        <xdr:cNvPr id="12" name="pole tekstowe 13"/>
        <xdr:cNvSpPr txBox="1">
          <a:spLocks noChangeArrowheads="1"/>
        </xdr:cNvSpPr>
      </xdr:nvSpPr>
      <xdr:spPr>
        <a:xfrm>
          <a:off x="8448675" y="101022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361950</xdr:colOff>
      <xdr:row>280</xdr:row>
      <xdr:rowOff>0</xdr:rowOff>
    </xdr:from>
    <xdr:ext cx="0" cy="180975"/>
    <xdr:sp fLocksText="0">
      <xdr:nvSpPr>
        <xdr:cNvPr id="13" name="pole tekstowe 14"/>
        <xdr:cNvSpPr txBox="1">
          <a:spLocks noChangeArrowheads="1"/>
        </xdr:cNvSpPr>
      </xdr:nvSpPr>
      <xdr:spPr>
        <a:xfrm>
          <a:off x="8448675" y="1067943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</xdr:col>
      <xdr:colOff>2486025</xdr:colOff>
      <xdr:row>231</xdr:row>
      <xdr:rowOff>0</xdr:rowOff>
    </xdr:from>
    <xdr:ext cx="0" cy="180975"/>
    <xdr:sp fLocksText="0">
      <xdr:nvSpPr>
        <xdr:cNvPr id="14" name="pole tekstowe 16"/>
        <xdr:cNvSpPr txBox="1">
          <a:spLocks noChangeArrowheads="1"/>
        </xdr:cNvSpPr>
      </xdr:nvSpPr>
      <xdr:spPr>
        <a:xfrm>
          <a:off x="3409950" y="877347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</xdr:col>
      <xdr:colOff>2486025</xdr:colOff>
      <xdr:row>232</xdr:row>
      <xdr:rowOff>0</xdr:rowOff>
    </xdr:from>
    <xdr:ext cx="0" cy="180975"/>
    <xdr:sp fLocksText="0">
      <xdr:nvSpPr>
        <xdr:cNvPr id="15" name="pole tekstowe 17"/>
        <xdr:cNvSpPr txBox="1">
          <a:spLocks noChangeArrowheads="1"/>
        </xdr:cNvSpPr>
      </xdr:nvSpPr>
      <xdr:spPr>
        <a:xfrm>
          <a:off x="3409950" y="87791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</xdr:col>
      <xdr:colOff>2486025</xdr:colOff>
      <xdr:row>232</xdr:row>
      <xdr:rowOff>0</xdr:rowOff>
    </xdr:from>
    <xdr:ext cx="0" cy="180975"/>
    <xdr:sp fLocksText="0">
      <xdr:nvSpPr>
        <xdr:cNvPr id="16" name="pole tekstowe 18"/>
        <xdr:cNvSpPr txBox="1">
          <a:spLocks noChangeArrowheads="1"/>
        </xdr:cNvSpPr>
      </xdr:nvSpPr>
      <xdr:spPr>
        <a:xfrm>
          <a:off x="3409950" y="87791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</xdr:col>
      <xdr:colOff>2486025</xdr:colOff>
      <xdr:row>232</xdr:row>
      <xdr:rowOff>0</xdr:rowOff>
    </xdr:from>
    <xdr:ext cx="0" cy="180975"/>
    <xdr:sp fLocksText="0">
      <xdr:nvSpPr>
        <xdr:cNvPr id="17" name="pole tekstowe 19"/>
        <xdr:cNvSpPr txBox="1">
          <a:spLocks noChangeArrowheads="1"/>
        </xdr:cNvSpPr>
      </xdr:nvSpPr>
      <xdr:spPr>
        <a:xfrm>
          <a:off x="3409950" y="87791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</xdr:col>
      <xdr:colOff>2486025</xdr:colOff>
      <xdr:row>232</xdr:row>
      <xdr:rowOff>0</xdr:rowOff>
    </xdr:from>
    <xdr:ext cx="0" cy="180975"/>
    <xdr:sp fLocksText="0">
      <xdr:nvSpPr>
        <xdr:cNvPr id="18" name="pole tekstowe 20"/>
        <xdr:cNvSpPr txBox="1">
          <a:spLocks noChangeArrowheads="1"/>
        </xdr:cNvSpPr>
      </xdr:nvSpPr>
      <xdr:spPr>
        <a:xfrm>
          <a:off x="3409950" y="87791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</xdr:col>
      <xdr:colOff>2486025</xdr:colOff>
      <xdr:row>232</xdr:row>
      <xdr:rowOff>0</xdr:rowOff>
    </xdr:from>
    <xdr:ext cx="0" cy="180975"/>
    <xdr:sp fLocksText="0">
      <xdr:nvSpPr>
        <xdr:cNvPr id="19" name="pole tekstowe 21"/>
        <xdr:cNvSpPr txBox="1">
          <a:spLocks noChangeArrowheads="1"/>
        </xdr:cNvSpPr>
      </xdr:nvSpPr>
      <xdr:spPr>
        <a:xfrm>
          <a:off x="3409950" y="87791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ne%20z%20dysku\Moje%20dokumenty\2021\WPF%202021\WPF%20-%2028.06.2021%20(3)\Uzasadnienie%20do%20projektu%20uchwa&#322;y%20Sejmiku%20(WPF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ne%20z%20dysku\Moje%20dokumenty\2022\WPF%20na%202022\WPF%2027.06.2022%20(4)\Uzasadnienie,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zasadnienie"/>
      <sheetName val="Tabela do uzasadnienia"/>
      <sheetName val="tab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zasadnienie"/>
      <sheetName val="Tabela do uzasadnienia"/>
      <sheetName val="tab.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4"/>
  <sheetViews>
    <sheetView view="pageBreakPreview" zoomScaleSheetLayoutView="100" zoomScalePageLayoutView="0" workbookViewId="0" topLeftCell="A1">
      <selection activeCell="B2" sqref="B2"/>
    </sheetView>
  </sheetViews>
  <sheetFormatPr defaultColWidth="8.8984375" defaultRowHeight="21.75" customHeight="1"/>
  <cols>
    <col min="1" max="1" width="9.69921875" style="1" customWidth="1"/>
    <col min="2" max="2" width="60.19921875" style="2" customWidth="1"/>
    <col min="3" max="3" width="15" style="3" customWidth="1"/>
    <col min="4" max="4" width="15.3984375" style="3" customWidth="1"/>
    <col min="5" max="5" width="16.59765625" style="3" customWidth="1"/>
    <col min="6" max="6" width="13.19921875" style="2" customWidth="1"/>
    <col min="7" max="16384" width="8.8984375" style="2" customWidth="1"/>
  </cols>
  <sheetData>
    <row r="1" spans="1:6" ht="23.25" customHeight="1">
      <c r="A1" s="198" t="s">
        <v>0</v>
      </c>
      <c r="B1" s="198"/>
      <c r="C1" s="198"/>
      <c r="D1" s="198"/>
      <c r="E1" s="198"/>
      <c r="F1" s="198"/>
    </row>
    <row r="2" spans="1:6" ht="5.25" customHeight="1">
      <c r="A2" s="51"/>
      <c r="B2" s="51"/>
      <c r="C2" s="51"/>
      <c r="D2" s="51"/>
      <c r="E2" s="51"/>
      <c r="F2" s="50"/>
    </row>
    <row r="3" spans="1:6" s="4" customFormat="1" ht="15.75">
      <c r="A3" s="197" t="s">
        <v>1</v>
      </c>
      <c r="B3" s="197"/>
      <c r="C3" s="197"/>
      <c r="D3" s="197"/>
      <c r="E3" s="197"/>
      <c r="F3" s="197"/>
    </row>
    <row r="4" spans="1:6" s="5" customFormat="1" ht="15.75">
      <c r="A4" s="195" t="s">
        <v>237</v>
      </c>
      <c r="B4" s="195"/>
      <c r="C4" s="195"/>
      <c r="D4" s="195"/>
      <c r="E4" s="195"/>
      <c r="F4" s="195"/>
    </row>
    <row r="5" spans="1:6" s="4" customFormat="1" ht="19.5" customHeight="1">
      <c r="A5" s="197" t="s">
        <v>2</v>
      </c>
      <c r="B5" s="197"/>
      <c r="C5" s="197"/>
      <c r="D5" s="197"/>
      <c r="E5" s="197"/>
      <c r="F5" s="197"/>
    </row>
    <row r="6" spans="1:6" s="5" customFormat="1" ht="63" customHeight="1">
      <c r="A6" s="195" t="s">
        <v>276</v>
      </c>
      <c r="B6" s="195"/>
      <c r="C6" s="195"/>
      <c r="D6" s="195"/>
      <c r="E6" s="195"/>
      <c r="F6" s="195"/>
    </row>
    <row r="7" spans="1:6" s="5" customFormat="1" ht="32.25" customHeight="1">
      <c r="A7" s="195" t="s">
        <v>246</v>
      </c>
      <c r="B7" s="195"/>
      <c r="C7" s="195"/>
      <c r="D7" s="195"/>
      <c r="E7" s="195"/>
      <c r="F7" s="195"/>
    </row>
    <row r="8" spans="1:6" s="4" customFormat="1" ht="21.75" customHeight="1">
      <c r="A8" s="197" t="s">
        <v>3</v>
      </c>
      <c r="B8" s="197"/>
      <c r="C8" s="197"/>
      <c r="D8" s="197"/>
      <c r="E8" s="197"/>
      <c r="F8" s="197"/>
    </row>
    <row r="9" spans="1:6" s="6" customFormat="1" ht="15.75" customHeight="1">
      <c r="A9" s="199" t="s">
        <v>4</v>
      </c>
      <c r="B9" s="199"/>
      <c r="C9" s="199"/>
      <c r="D9" s="199"/>
      <c r="E9" s="199"/>
      <c r="F9" s="199"/>
    </row>
    <row r="10" spans="1:6" s="4" customFormat="1" ht="21.75" customHeight="1">
      <c r="A10" s="197" t="s">
        <v>5</v>
      </c>
      <c r="B10" s="197"/>
      <c r="C10" s="197"/>
      <c r="D10" s="197"/>
      <c r="E10" s="197"/>
      <c r="F10" s="197"/>
    </row>
    <row r="11" spans="1:6" s="6" customFormat="1" ht="15.75" customHeight="1">
      <c r="A11" s="195" t="s">
        <v>238</v>
      </c>
      <c r="B11" s="195"/>
      <c r="C11" s="195"/>
      <c r="D11" s="195"/>
      <c r="E11" s="195"/>
      <c r="F11" s="195"/>
    </row>
    <row r="12" spans="1:6" s="6" customFormat="1" ht="38.25" customHeight="1">
      <c r="A12" s="195" t="s">
        <v>280</v>
      </c>
      <c r="B12" s="195"/>
      <c r="C12" s="195"/>
      <c r="D12" s="195"/>
      <c r="E12" s="195"/>
      <c r="F12" s="195"/>
    </row>
    <row r="13" spans="1:6" s="52" customFormat="1" ht="15" customHeight="1">
      <c r="A13" s="194" t="s">
        <v>239</v>
      </c>
      <c r="B13" s="194"/>
      <c r="C13" s="194"/>
      <c r="D13" s="194"/>
      <c r="E13" s="194"/>
      <c r="F13" s="165"/>
    </row>
    <row r="14" spans="1:6" s="52" customFormat="1" ht="15.75" customHeight="1">
      <c r="A14" s="194" t="s">
        <v>277</v>
      </c>
      <c r="B14" s="194"/>
      <c r="C14" s="194"/>
      <c r="D14" s="194"/>
      <c r="E14" s="194"/>
      <c r="F14" s="166"/>
    </row>
    <row r="15" spans="1:6" s="52" customFormat="1" ht="15.75" customHeight="1">
      <c r="A15" s="194" t="s">
        <v>278</v>
      </c>
      <c r="B15" s="194"/>
      <c r="C15" s="194"/>
      <c r="D15" s="194"/>
      <c r="E15" s="194"/>
      <c r="F15" s="166"/>
    </row>
    <row r="16" spans="1:6" s="52" customFormat="1" ht="15.75" customHeight="1">
      <c r="A16" s="194" t="s">
        <v>232</v>
      </c>
      <c r="B16" s="194"/>
      <c r="C16" s="194"/>
      <c r="D16" s="194"/>
      <c r="E16" s="194"/>
      <c r="F16" s="166"/>
    </row>
    <row r="17" spans="1:6" s="52" customFormat="1" ht="15.75">
      <c r="A17" s="194" t="s">
        <v>240</v>
      </c>
      <c r="B17" s="194"/>
      <c r="C17" s="194"/>
      <c r="D17" s="194"/>
      <c r="E17" s="194"/>
      <c r="F17" s="194"/>
    </row>
    <row r="18" spans="1:6" s="52" customFormat="1" ht="12" customHeight="1">
      <c r="A18" s="112"/>
      <c r="B18" s="112"/>
      <c r="C18" s="112"/>
      <c r="D18" s="112"/>
      <c r="E18" s="112"/>
      <c r="F18" s="112"/>
    </row>
    <row r="19" spans="1:6" s="124" customFormat="1" ht="18.75" customHeight="1">
      <c r="A19" s="187" t="s">
        <v>6</v>
      </c>
      <c r="B19" s="187" t="s">
        <v>7</v>
      </c>
      <c r="C19" s="187" t="s">
        <v>241</v>
      </c>
      <c r="D19" s="187" t="s">
        <v>8</v>
      </c>
      <c r="E19" s="187" t="s">
        <v>9</v>
      </c>
      <c r="F19" s="123"/>
    </row>
    <row r="20" spans="1:6" s="124" customFormat="1" ht="15.75">
      <c r="A20" s="187"/>
      <c r="B20" s="187"/>
      <c r="C20" s="187"/>
      <c r="D20" s="187"/>
      <c r="E20" s="187"/>
      <c r="F20" s="123"/>
    </row>
    <row r="21" spans="1:6" s="127" customFormat="1" ht="15" customHeight="1">
      <c r="A21" s="125">
        <v>1</v>
      </c>
      <c r="B21" s="125">
        <v>2</v>
      </c>
      <c r="C21" s="125">
        <v>3</v>
      </c>
      <c r="D21" s="125">
        <v>4</v>
      </c>
      <c r="E21" s="125">
        <v>5</v>
      </c>
      <c r="F21" s="126"/>
    </row>
    <row r="22" spans="1:6" s="132" customFormat="1" ht="15.75">
      <c r="A22" s="128">
        <v>1</v>
      </c>
      <c r="B22" s="129" t="s">
        <v>10</v>
      </c>
      <c r="C22" s="130">
        <v>1935150623.39</v>
      </c>
      <c r="D22" s="131">
        <f aca="true" t="shared" si="0" ref="D22:D73">E22-C22</f>
        <v>-28439071.78</v>
      </c>
      <c r="E22" s="130">
        <v>1906711551.61</v>
      </c>
      <c r="F22" s="123"/>
    </row>
    <row r="23" spans="1:6" s="5" customFormat="1" ht="15.75" customHeight="1">
      <c r="A23" s="133" t="s">
        <v>11</v>
      </c>
      <c r="B23" s="134" t="s">
        <v>12</v>
      </c>
      <c r="C23" s="135">
        <v>1540443245.39</v>
      </c>
      <c r="D23" s="136">
        <f t="shared" si="0"/>
        <v>16236157.22</v>
      </c>
      <c r="E23" s="135">
        <v>1556679402.61</v>
      </c>
      <c r="F23" s="6"/>
    </row>
    <row r="24" spans="1:6" s="5" customFormat="1" ht="34.5" customHeight="1">
      <c r="A24" s="133" t="s">
        <v>13</v>
      </c>
      <c r="B24" s="137" t="s">
        <v>14</v>
      </c>
      <c r="C24" s="135">
        <v>72463170</v>
      </c>
      <c r="D24" s="136">
        <f t="shared" si="0"/>
        <v>0</v>
      </c>
      <c r="E24" s="135">
        <v>72463170</v>
      </c>
      <c r="F24" s="6"/>
    </row>
    <row r="25" spans="1:6" s="5" customFormat="1" ht="33.75" customHeight="1">
      <c r="A25" s="133" t="s">
        <v>15</v>
      </c>
      <c r="B25" s="137" t="s">
        <v>16</v>
      </c>
      <c r="C25" s="135">
        <v>569066924</v>
      </c>
      <c r="D25" s="136">
        <f t="shared" si="0"/>
        <v>0</v>
      </c>
      <c r="E25" s="135">
        <v>569066924</v>
      </c>
      <c r="F25" s="6"/>
    </row>
    <row r="26" spans="1:6" s="5" customFormat="1" ht="17.25" customHeight="1">
      <c r="A26" s="133" t="s">
        <v>17</v>
      </c>
      <c r="B26" s="137" t="s">
        <v>18</v>
      </c>
      <c r="C26" s="135">
        <v>504965675.05</v>
      </c>
      <c r="D26" s="136">
        <f t="shared" si="0"/>
        <v>98970</v>
      </c>
      <c r="E26" s="135">
        <v>505064645.05</v>
      </c>
      <c r="F26" s="6"/>
    </row>
    <row r="27" spans="1:6" s="5" customFormat="1" ht="15.75" customHeight="1">
      <c r="A27" s="133" t="s">
        <v>19</v>
      </c>
      <c r="B27" s="137" t="s">
        <v>20</v>
      </c>
      <c r="C27" s="135">
        <v>369760167.81</v>
      </c>
      <c r="D27" s="136">
        <f t="shared" si="0"/>
        <v>16299067.22</v>
      </c>
      <c r="E27" s="135">
        <v>386059235.03</v>
      </c>
      <c r="F27" s="6"/>
    </row>
    <row r="28" spans="1:6" s="5" customFormat="1" ht="15.75" customHeight="1">
      <c r="A28" s="133" t="s">
        <v>21</v>
      </c>
      <c r="B28" s="137" t="s">
        <v>22</v>
      </c>
      <c r="C28" s="135">
        <v>24187308.53</v>
      </c>
      <c r="D28" s="136">
        <f>E28-C28</f>
        <v>-161880</v>
      </c>
      <c r="E28" s="135">
        <v>24025428.53</v>
      </c>
      <c r="F28" s="6"/>
    </row>
    <row r="29" spans="1:6" s="5" customFormat="1" ht="15.75" customHeight="1">
      <c r="A29" s="133" t="s">
        <v>23</v>
      </c>
      <c r="B29" s="138" t="s">
        <v>24</v>
      </c>
      <c r="C29" s="135">
        <v>0</v>
      </c>
      <c r="D29" s="136">
        <f t="shared" si="0"/>
        <v>0</v>
      </c>
      <c r="E29" s="135">
        <v>0</v>
      </c>
      <c r="F29" s="6"/>
    </row>
    <row r="30" spans="1:6" s="5" customFormat="1" ht="16.5" customHeight="1">
      <c r="A30" s="133" t="s">
        <v>25</v>
      </c>
      <c r="B30" s="134" t="s">
        <v>26</v>
      </c>
      <c r="C30" s="135">
        <v>394707378</v>
      </c>
      <c r="D30" s="136">
        <f t="shared" si="0"/>
        <v>-44675229</v>
      </c>
      <c r="E30" s="135">
        <v>350032149</v>
      </c>
      <c r="F30" s="6"/>
    </row>
    <row r="31" spans="1:6" s="5" customFormat="1" ht="15" customHeight="1">
      <c r="A31" s="133" t="s">
        <v>27</v>
      </c>
      <c r="B31" s="137" t="s">
        <v>28</v>
      </c>
      <c r="C31" s="135">
        <v>381180</v>
      </c>
      <c r="D31" s="136">
        <f t="shared" si="0"/>
        <v>100820</v>
      </c>
      <c r="E31" s="135">
        <v>482000</v>
      </c>
      <c r="F31" s="6"/>
    </row>
    <row r="32" spans="1:6" s="5" customFormat="1" ht="21" customHeight="1">
      <c r="A32" s="133" t="s">
        <v>29</v>
      </c>
      <c r="B32" s="137" t="s">
        <v>30</v>
      </c>
      <c r="C32" s="135">
        <v>387898001</v>
      </c>
      <c r="D32" s="136">
        <f t="shared" si="0"/>
        <v>-44776049</v>
      </c>
      <c r="E32" s="135">
        <v>343121952</v>
      </c>
      <c r="F32" s="6"/>
    </row>
    <row r="33" spans="1:6" s="4" customFormat="1" ht="15.75">
      <c r="A33" s="128">
        <v>2</v>
      </c>
      <c r="B33" s="129" t="s">
        <v>31</v>
      </c>
      <c r="C33" s="130">
        <v>2109072074</v>
      </c>
      <c r="D33" s="131">
        <f t="shared" si="0"/>
        <v>-28439071.78</v>
      </c>
      <c r="E33" s="130">
        <v>2080633002.22</v>
      </c>
      <c r="F33" s="139"/>
    </row>
    <row r="34" spans="1:6" s="5" customFormat="1" ht="17.25" customHeight="1">
      <c r="A34" s="133" t="s">
        <v>32</v>
      </c>
      <c r="B34" s="134" t="s">
        <v>33</v>
      </c>
      <c r="C34" s="135">
        <v>1238466789</v>
      </c>
      <c r="D34" s="136">
        <f t="shared" si="0"/>
        <v>-17341731.78</v>
      </c>
      <c r="E34" s="135">
        <v>1221125057.22</v>
      </c>
      <c r="F34" s="6"/>
    </row>
    <row r="35" spans="1:6" s="5" customFormat="1" ht="17.25" customHeight="1">
      <c r="A35" s="133" t="s">
        <v>34</v>
      </c>
      <c r="B35" s="137" t="s">
        <v>35</v>
      </c>
      <c r="C35" s="135">
        <v>215371851.95</v>
      </c>
      <c r="D35" s="136">
        <f t="shared" si="0"/>
        <v>-3382826</v>
      </c>
      <c r="E35" s="135">
        <v>211989025.95</v>
      </c>
      <c r="F35" s="6"/>
    </row>
    <row r="36" spans="1:6" s="5" customFormat="1" ht="17.25" customHeight="1">
      <c r="A36" s="133" t="s">
        <v>36</v>
      </c>
      <c r="B36" s="137" t="s">
        <v>37</v>
      </c>
      <c r="C36" s="135">
        <v>19750872</v>
      </c>
      <c r="D36" s="136">
        <f t="shared" si="0"/>
        <v>-19638684</v>
      </c>
      <c r="E36" s="135">
        <v>112188</v>
      </c>
      <c r="F36" s="6"/>
    </row>
    <row r="37" spans="1:6" s="5" customFormat="1" ht="36.75" customHeight="1">
      <c r="A37" s="133" t="s">
        <v>38</v>
      </c>
      <c r="B37" s="138" t="s">
        <v>39</v>
      </c>
      <c r="C37" s="135">
        <v>0</v>
      </c>
      <c r="D37" s="136">
        <f t="shared" si="0"/>
        <v>0</v>
      </c>
      <c r="E37" s="135">
        <v>0</v>
      </c>
      <c r="F37" s="6"/>
    </row>
    <row r="38" spans="1:6" s="5" customFormat="1" ht="18" customHeight="1">
      <c r="A38" s="133" t="s">
        <v>40</v>
      </c>
      <c r="B38" s="137" t="s">
        <v>41</v>
      </c>
      <c r="C38" s="135">
        <v>22413674</v>
      </c>
      <c r="D38" s="136">
        <f t="shared" si="0"/>
        <v>-5410493</v>
      </c>
      <c r="E38" s="135">
        <v>17003181</v>
      </c>
      <c r="F38" s="6"/>
    </row>
    <row r="39" spans="1:6" s="5" customFormat="1" ht="102" customHeight="1">
      <c r="A39" s="133" t="s">
        <v>42</v>
      </c>
      <c r="B39" s="138" t="s">
        <v>43</v>
      </c>
      <c r="C39" s="135">
        <v>0</v>
      </c>
      <c r="D39" s="136">
        <f t="shared" si="0"/>
        <v>0</v>
      </c>
      <c r="E39" s="135">
        <v>0</v>
      </c>
      <c r="F39" s="6"/>
    </row>
    <row r="40" spans="1:6" s="5" customFormat="1" ht="72.75" customHeight="1">
      <c r="A40" s="133" t="s">
        <v>44</v>
      </c>
      <c r="B40" s="138" t="s">
        <v>45</v>
      </c>
      <c r="C40" s="135">
        <v>0</v>
      </c>
      <c r="D40" s="136">
        <f t="shared" si="0"/>
        <v>0</v>
      </c>
      <c r="E40" s="135">
        <v>0</v>
      </c>
      <c r="F40" s="6"/>
    </row>
    <row r="41" spans="1:6" s="5" customFormat="1" ht="57.75" customHeight="1">
      <c r="A41" s="133" t="s">
        <v>46</v>
      </c>
      <c r="B41" s="140" t="s">
        <v>47</v>
      </c>
      <c r="C41" s="135">
        <v>0</v>
      </c>
      <c r="D41" s="136">
        <f t="shared" si="0"/>
        <v>0</v>
      </c>
      <c r="E41" s="135">
        <v>0</v>
      </c>
      <c r="F41" s="6"/>
    </row>
    <row r="42" spans="1:6" s="4" customFormat="1" ht="18" customHeight="1">
      <c r="A42" s="128" t="s">
        <v>48</v>
      </c>
      <c r="B42" s="141" t="s">
        <v>49</v>
      </c>
      <c r="C42" s="130">
        <v>870605285</v>
      </c>
      <c r="D42" s="131">
        <f t="shared" si="0"/>
        <v>-11097340</v>
      </c>
      <c r="E42" s="130">
        <v>859507945</v>
      </c>
      <c r="F42" s="139"/>
    </row>
    <row r="43" spans="1:6" s="5" customFormat="1" ht="48" customHeight="1">
      <c r="A43" s="133" t="s">
        <v>50</v>
      </c>
      <c r="B43" s="137" t="s">
        <v>51</v>
      </c>
      <c r="C43" s="135">
        <v>749425810</v>
      </c>
      <c r="D43" s="136">
        <f t="shared" si="0"/>
        <v>-14200828</v>
      </c>
      <c r="E43" s="135">
        <v>735224982</v>
      </c>
      <c r="F43" s="6"/>
    </row>
    <row r="44" spans="1:6" s="5" customFormat="1" ht="47.25" customHeight="1">
      <c r="A44" s="133" t="s">
        <v>52</v>
      </c>
      <c r="B44" s="138" t="s">
        <v>53</v>
      </c>
      <c r="C44" s="135">
        <v>176508451</v>
      </c>
      <c r="D44" s="136">
        <f t="shared" si="0"/>
        <v>9697012</v>
      </c>
      <c r="E44" s="135">
        <v>186205463</v>
      </c>
      <c r="F44" s="6"/>
    </row>
    <row r="45" spans="1:6" s="124" customFormat="1" ht="18.75" customHeight="1">
      <c r="A45" s="187" t="s">
        <v>6</v>
      </c>
      <c r="B45" s="187" t="s">
        <v>7</v>
      </c>
      <c r="C45" s="187" t="s">
        <v>241</v>
      </c>
      <c r="D45" s="187" t="s">
        <v>8</v>
      </c>
      <c r="E45" s="187" t="s">
        <v>9</v>
      </c>
      <c r="F45" s="123"/>
    </row>
    <row r="46" spans="1:6" s="124" customFormat="1" ht="15.75">
      <c r="A46" s="187"/>
      <c r="B46" s="187"/>
      <c r="C46" s="187"/>
      <c r="D46" s="187"/>
      <c r="E46" s="187"/>
      <c r="F46" s="123"/>
    </row>
    <row r="47" spans="1:6" s="127" customFormat="1" ht="15" customHeight="1">
      <c r="A47" s="125">
        <v>1</v>
      </c>
      <c r="B47" s="125">
        <v>2</v>
      </c>
      <c r="C47" s="125">
        <v>3</v>
      </c>
      <c r="D47" s="125">
        <v>4</v>
      </c>
      <c r="E47" s="125">
        <v>5</v>
      </c>
      <c r="F47" s="126"/>
    </row>
    <row r="48" spans="1:6" s="5" customFormat="1" ht="21" customHeight="1">
      <c r="A48" s="128">
        <v>3</v>
      </c>
      <c r="B48" s="129" t="s">
        <v>54</v>
      </c>
      <c r="C48" s="142">
        <v>-173921450.61</v>
      </c>
      <c r="D48" s="131">
        <f t="shared" si="0"/>
        <v>0</v>
      </c>
      <c r="E48" s="142">
        <v>-173921450.61</v>
      </c>
      <c r="F48" s="6"/>
    </row>
    <row r="49" spans="1:6" s="5" customFormat="1" ht="39" customHeight="1">
      <c r="A49" s="133" t="s">
        <v>55</v>
      </c>
      <c r="B49" s="134" t="s">
        <v>56</v>
      </c>
      <c r="C49" s="135">
        <v>0</v>
      </c>
      <c r="D49" s="136">
        <f t="shared" si="0"/>
        <v>0</v>
      </c>
      <c r="E49" s="135">
        <v>0</v>
      </c>
      <c r="F49" s="6"/>
    </row>
    <row r="50" spans="1:6" s="5" customFormat="1" ht="22.5" customHeight="1">
      <c r="A50" s="128">
        <v>4</v>
      </c>
      <c r="B50" s="129" t="s">
        <v>57</v>
      </c>
      <c r="C50" s="130">
        <v>187421450.61</v>
      </c>
      <c r="D50" s="131">
        <f t="shared" si="0"/>
        <v>0</v>
      </c>
      <c r="E50" s="130">
        <v>187421450.61</v>
      </c>
      <c r="F50" s="6"/>
    </row>
    <row r="51" spans="1:6" s="5" customFormat="1" ht="22.5" customHeight="1">
      <c r="A51" s="133" t="s">
        <v>58</v>
      </c>
      <c r="B51" s="134" t="s">
        <v>59</v>
      </c>
      <c r="C51" s="135">
        <v>0</v>
      </c>
      <c r="D51" s="136">
        <f t="shared" si="0"/>
        <v>0</v>
      </c>
      <c r="E51" s="135">
        <v>0</v>
      </c>
      <c r="F51" s="6"/>
    </row>
    <row r="52" spans="1:6" s="5" customFormat="1" ht="22.5" customHeight="1">
      <c r="A52" s="133" t="s">
        <v>60</v>
      </c>
      <c r="B52" s="137" t="s">
        <v>61</v>
      </c>
      <c r="C52" s="135">
        <v>0</v>
      </c>
      <c r="D52" s="136">
        <f t="shared" si="0"/>
        <v>0</v>
      </c>
      <c r="E52" s="135">
        <v>0</v>
      </c>
      <c r="F52" s="6"/>
    </row>
    <row r="53" spans="1:6" s="5" customFormat="1" ht="22.5" customHeight="1">
      <c r="A53" s="133" t="s">
        <v>62</v>
      </c>
      <c r="B53" s="134" t="s">
        <v>63</v>
      </c>
      <c r="C53" s="135">
        <v>5921450.61</v>
      </c>
      <c r="D53" s="136">
        <f t="shared" si="0"/>
        <v>0</v>
      </c>
      <c r="E53" s="135">
        <v>5921450.61</v>
      </c>
      <c r="F53" s="6"/>
    </row>
    <row r="54" spans="1:6" s="132" customFormat="1" ht="23.25" customHeight="1">
      <c r="A54" s="133" t="s">
        <v>64</v>
      </c>
      <c r="B54" s="137" t="s">
        <v>61</v>
      </c>
      <c r="C54" s="135">
        <v>5921450.61</v>
      </c>
      <c r="D54" s="136">
        <f t="shared" si="0"/>
        <v>0</v>
      </c>
      <c r="E54" s="135">
        <v>5921450.61</v>
      </c>
      <c r="F54" s="123"/>
    </row>
    <row r="55" spans="1:6" s="132" customFormat="1" ht="23.25" customHeight="1">
      <c r="A55" s="133" t="s">
        <v>65</v>
      </c>
      <c r="B55" s="134" t="s">
        <v>66</v>
      </c>
      <c r="C55" s="135">
        <v>181500000</v>
      </c>
      <c r="D55" s="136">
        <f t="shared" si="0"/>
        <v>0</v>
      </c>
      <c r="E55" s="135">
        <v>181500000</v>
      </c>
      <c r="F55" s="123"/>
    </row>
    <row r="56" spans="1:6" s="144" customFormat="1" ht="23.25" customHeight="1">
      <c r="A56" s="133" t="s">
        <v>67</v>
      </c>
      <c r="B56" s="137" t="s">
        <v>61</v>
      </c>
      <c r="C56" s="135">
        <v>168000000</v>
      </c>
      <c r="D56" s="136">
        <f t="shared" si="0"/>
        <v>0</v>
      </c>
      <c r="E56" s="135">
        <v>168000000</v>
      </c>
      <c r="F56" s="143"/>
    </row>
    <row r="57" spans="1:6" s="5" customFormat="1" ht="23.25" customHeight="1">
      <c r="A57" s="133" t="s">
        <v>68</v>
      </c>
      <c r="B57" s="134" t="s">
        <v>69</v>
      </c>
      <c r="C57" s="135">
        <v>0</v>
      </c>
      <c r="D57" s="135">
        <f t="shared" si="0"/>
        <v>0</v>
      </c>
      <c r="E57" s="135">
        <v>0</v>
      </c>
      <c r="F57" s="6"/>
    </row>
    <row r="58" spans="1:6" s="5" customFormat="1" ht="23.25" customHeight="1">
      <c r="A58" s="133" t="s">
        <v>70</v>
      </c>
      <c r="B58" s="137" t="s">
        <v>61</v>
      </c>
      <c r="C58" s="135">
        <v>0</v>
      </c>
      <c r="D58" s="135">
        <f t="shared" si="0"/>
        <v>0</v>
      </c>
      <c r="E58" s="135">
        <v>0</v>
      </c>
      <c r="F58" s="6"/>
    </row>
    <row r="59" spans="1:6" s="5" customFormat="1" ht="21" customHeight="1">
      <c r="A59" s="133" t="s">
        <v>71</v>
      </c>
      <c r="B59" s="134" t="s">
        <v>72</v>
      </c>
      <c r="C59" s="135">
        <v>0</v>
      </c>
      <c r="D59" s="135">
        <f t="shared" si="0"/>
        <v>0</v>
      </c>
      <c r="E59" s="135">
        <v>0</v>
      </c>
      <c r="F59" s="6"/>
    </row>
    <row r="60" spans="1:6" s="5" customFormat="1" ht="17.25" customHeight="1">
      <c r="A60" s="133" t="s">
        <v>73</v>
      </c>
      <c r="B60" s="137" t="s">
        <v>61</v>
      </c>
      <c r="C60" s="135">
        <v>0</v>
      </c>
      <c r="D60" s="135">
        <f t="shared" si="0"/>
        <v>0</v>
      </c>
      <c r="E60" s="135">
        <v>0</v>
      </c>
      <c r="F60" s="6"/>
    </row>
    <row r="61" spans="1:6" s="5" customFormat="1" ht="21.75" customHeight="1">
      <c r="A61" s="128">
        <v>5</v>
      </c>
      <c r="B61" s="129" t="s">
        <v>74</v>
      </c>
      <c r="C61" s="130">
        <v>13500000</v>
      </c>
      <c r="D61" s="131">
        <f t="shared" si="0"/>
        <v>0</v>
      </c>
      <c r="E61" s="130">
        <v>13500000</v>
      </c>
      <c r="F61" s="6"/>
    </row>
    <row r="62" spans="1:6" s="5" customFormat="1" ht="54" customHeight="1">
      <c r="A62" s="133" t="s">
        <v>75</v>
      </c>
      <c r="B62" s="134" t="s">
        <v>76</v>
      </c>
      <c r="C62" s="135">
        <v>13500000</v>
      </c>
      <c r="D62" s="136">
        <f t="shared" si="0"/>
        <v>0</v>
      </c>
      <c r="E62" s="135">
        <v>13500000</v>
      </c>
      <c r="F62" s="6"/>
    </row>
    <row r="63" spans="1:6" s="5" customFormat="1" ht="47.25" customHeight="1">
      <c r="A63" s="133" t="s">
        <v>77</v>
      </c>
      <c r="B63" s="137" t="s">
        <v>217</v>
      </c>
      <c r="C63" s="135">
        <v>0</v>
      </c>
      <c r="D63" s="135">
        <f t="shared" si="0"/>
        <v>0</v>
      </c>
      <c r="E63" s="135">
        <v>0</v>
      </c>
      <c r="F63" s="6"/>
    </row>
    <row r="64" spans="1:6" s="5" customFormat="1" ht="41.25" customHeight="1">
      <c r="A64" s="133" t="s">
        <v>78</v>
      </c>
      <c r="B64" s="138" t="s">
        <v>218</v>
      </c>
      <c r="C64" s="135">
        <v>0</v>
      </c>
      <c r="D64" s="135">
        <f t="shared" si="0"/>
        <v>0</v>
      </c>
      <c r="E64" s="135">
        <v>0</v>
      </c>
      <c r="F64" s="6"/>
    </row>
    <row r="65" spans="1:6" s="5" customFormat="1" ht="43.5" customHeight="1">
      <c r="A65" s="133" t="s">
        <v>79</v>
      </c>
      <c r="B65" s="138" t="s">
        <v>219</v>
      </c>
      <c r="C65" s="135">
        <v>0</v>
      </c>
      <c r="D65" s="135">
        <f t="shared" si="0"/>
        <v>0</v>
      </c>
      <c r="E65" s="135">
        <v>0</v>
      </c>
      <c r="F65" s="6"/>
    </row>
    <row r="66" spans="1:6" s="5" customFormat="1" ht="50.25" customHeight="1">
      <c r="A66" s="133" t="s">
        <v>80</v>
      </c>
      <c r="B66" s="138" t="s">
        <v>81</v>
      </c>
      <c r="C66" s="135">
        <v>0</v>
      </c>
      <c r="D66" s="135">
        <f t="shared" si="0"/>
        <v>0</v>
      </c>
      <c r="E66" s="135">
        <v>0</v>
      </c>
      <c r="F66" s="6"/>
    </row>
    <row r="67" spans="1:6" s="5" customFormat="1" ht="21" customHeight="1">
      <c r="A67" s="133" t="s">
        <v>82</v>
      </c>
      <c r="B67" s="145" t="s">
        <v>83</v>
      </c>
      <c r="C67" s="135">
        <v>0</v>
      </c>
      <c r="D67" s="135">
        <f t="shared" si="0"/>
        <v>0</v>
      </c>
      <c r="E67" s="135">
        <v>0</v>
      </c>
      <c r="F67" s="6"/>
    </row>
    <row r="68" spans="1:6" s="5" customFormat="1" ht="42.75" customHeight="1">
      <c r="A68" s="133" t="s">
        <v>84</v>
      </c>
      <c r="B68" s="145" t="s">
        <v>85</v>
      </c>
      <c r="C68" s="135">
        <v>0</v>
      </c>
      <c r="D68" s="135">
        <f t="shared" si="0"/>
        <v>0</v>
      </c>
      <c r="E68" s="135">
        <v>0</v>
      </c>
      <c r="F68" s="6"/>
    </row>
    <row r="69" spans="1:6" s="5" customFormat="1" ht="15.75" customHeight="1">
      <c r="A69" s="133" t="s">
        <v>86</v>
      </c>
      <c r="B69" s="145" t="s">
        <v>87</v>
      </c>
      <c r="C69" s="135">
        <v>0</v>
      </c>
      <c r="D69" s="135">
        <f t="shared" si="0"/>
        <v>0</v>
      </c>
      <c r="E69" s="135">
        <v>0</v>
      </c>
      <c r="F69" s="6"/>
    </row>
    <row r="70" spans="1:6" s="5" customFormat="1" ht="35.25" customHeight="1">
      <c r="A70" s="133" t="s">
        <v>88</v>
      </c>
      <c r="B70" s="140" t="s">
        <v>89</v>
      </c>
      <c r="C70" s="135">
        <v>0</v>
      </c>
      <c r="D70" s="135">
        <f t="shared" si="0"/>
        <v>0</v>
      </c>
      <c r="E70" s="135">
        <v>0</v>
      </c>
      <c r="F70" s="6"/>
    </row>
    <row r="71" spans="1:6" s="5" customFormat="1" ht="20.25" customHeight="1">
      <c r="A71" s="133" t="s">
        <v>90</v>
      </c>
      <c r="B71" s="134" t="s">
        <v>91</v>
      </c>
      <c r="C71" s="135">
        <v>0</v>
      </c>
      <c r="D71" s="135">
        <f t="shared" si="0"/>
        <v>0</v>
      </c>
      <c r="E71" s="135">
        <v>0</v>
      </c>
      <c r="F71" s="6"/>
    </row>
    <row r="72" spans="1:6" s="5" customFormat="1" ht="20.25" customHeight="1">
      <c r="A72" s="128" t="s">
        <v>92</v>
      </c>
      <c r="B72" s="129" t="s">
        <v>93</v>
      </c>
      <c r="C72" s="130">
        <v>211558401</v>
      </c>
      <c r="D72" s="131">
        <f t="shared" si="0"/>
        <v>0</v>
      </c>
      <c r="E72" s="130">
        <v>211558401</v>
      </c>
      <c r="F72" s="6"/>
    </row>
    <row r="73" spans="1:6" s="5" customFormat="1" ht="24" customHeight="1">
      <c r="A73" s="133" t="s">
        <v>94</v>
      </c>
      <c r="B73" s="134" t="s">
        <v>95</v>
      </c>
      <c r="C73" s="135">
        <v>0</v>
      </c>
      <c r="D73" s="136">
        <f t="shared" si="0"/>
        <v>0</v>
      </c>
      <c r="E73" s="135">
        <v>0</v>
      </c>
      <c r="F73" s="6"/>
    </row>
    <row r="74" spans="1:6" s="5" customFormat="1" ht="44.25" customHeight="1">
      <c r="A74" s="128">
        <v>7</v>
      </c>
      <c r="B74" s="129" t="s">
        <v>96</v>
      </c>
      <c r="C74" s="146" t="s">
        <v>97</v>
      </c>
      <c r="D74" s="147" t="s">
        <v>97</v>
      </c>
      <c r="E74" s="146" t="s">
        <v>97</v>
      </c>
      <c r="F74" s="6"/>
    </row>
    <row r="75" spans="1:6" s="5" customFormat="1" ht="18" customHeight="1">
      <c r="A75" s="133" t="s">
        <v>98</v>
      </c>
      <c r="B75" s="134" t="s">
        <v>99</v>
      </c>
      <c r="C75" s="135">
        <v>301976456.39</v>
      </c>
      <c r="D75" s="136">
        <f>E75-C75</f>
        <v>33577889</v>
      </c>
      <c r="E75" s="135">
        <v>335554345.39</v>
      </c>
      <c r="F75" s="6"/>
    </row>
    <row r="76" spans="1:6" s="5" customFormat="1" ht="41.25" customHeight="1">
      <c r="A76" s="133" t="s">
        <v>100</v>
      </c>
      <c r="B76" s="134" t="s">
        <v>215</v>
      </c>
      <c r="C76" s="135">
        <v>489397907</v>
      </c>
      <c r="D76" s="136">
        <f>E76-C76</f>
        <v>33577889</v>
      </c>
      <c r="E76" s="135">
        <v>522975796</v>
      </c>
      <c r="F76" s="6"/>
    </row>
    <row r="77" spans="1:6" s="5" customFormat="1" ht="20.25" customHeight="1">
      <c r="A77" s="128">
        <v>8</v>
      </c>
      <c r="B77" s="129" t="s">
        <v>101</v>
      </c>
      <c r="C77" s="146" t="s">
        <v>97</v>
      </c>
      <c r="D77" s="147" t="s">
        <v>97</v>
      </c>
      <c r="E77" s="146" t="s">
        <v>97</v>
      </c>
      <c r="F77" s="6"/>
    </row>
    <row r="78" spans="1:6" s="5" customFormat="1" ht="102" customHeight="1">
      <c r="A78" s="133" t="s">
        <v>102</v>
      </c>
      <c r="B78" s="134" t="s">
        <v>210</v>
      </c>
      <c r="C78" s="148">
        <v>0.0307</v>
      </c>
      <c r="D78" s="148">
        <f aca="true" t="shared" si="1" ref="D78:D87">E78-C78</f>
        <v>-0.0046</v>
      </c>
      <c r="E78" s="148">
        <v>0.0261</v>
      </c>
      <c r="F78" s="6"/>
    </row>
    <row r="79" spans="1:6" s="5" customFormat="1" ht="191.25" customHeight="1" hidden="1">
      <c r="A79" s="133" t="s">
        <v>103</v>
      </c>
      <c r="B79" s="137" t="s">
        <v>103</v>
      </c>
      <c r="C79" s="148"/>
      <c r="D79" s="148">
        <f t="shared" si="1"/>
        <v>0</v>
      </c>
      <c r="E79" s="148"/>
      <c r="F79" s="6"/>
    </row>
    <row r="80" spans="1:6" s="5" customFormat="1" ht="191.25" customHeight="1" hidden="1">
      <c r="A80" s="133" t="s">
        <v>104</v>
      </c>
      <c r="B80" s="137" t="s">
        <v>104</v>
      </c>
      <c r="C80" s="148"/>
      <c r="D80" s="148">
        <f t="shared" si="1"/>
        <v>0</v>
      </c>
      <c r="E80" s="148"/>
      <c r="F80" s="6"/>
    </row>
    <row r="81" spans="1:6" s="5" customFormat="1" ht="27" customHeight="1">
      <c r="A81" s="193" t="s">
        <v>105</v>
      </c>
      <c r="B81" s="193" t="s">
        <v>216</v>
      </c>
      <c r="C81" s="148">
        <v>0.3182</v>
      </c>
      <c r="D81" s="148">
        <f t="shared" si="1"/>
        <v>0.0217</v>
      </c>
      <c r="E81" s="148">
        <v>0.3399</v>
      </c>
      <c r="F81" s="6"/>
    </row>
    <row r="82" spans="1:6" s="5" customFormat="1" ht="70.5" customHeight="1">
      <c r="A82" s="193"/>
      <c r="B82" s="193"/>
      <c r="C82" s="148">
        <v>0.3185</v>
      </c>
      <c r="D82" s="148">
        <f t="shared" si="1"/>
        <v>0.0218</v>
      </c>
      <c r="E82" s="148">
        <v>0.3403</v>
      </c>
      <c r="F82" s="6"/>
    </row>
    <row r="83" spans="1:6" s="124" customFormat="1" ht="18.75" customHeight="1">
      <c r="A83" s="187" t="s">
        <v>6</v>
      </c>
      <c r="B83" s="187" t="s">
        <v>7</v>
      </c>
      <c r="C83" s="187" t="s">
        <v>241</v>
      </c>
      <c r="D83" s="187" t="s">
        <v>8</v>
      </c>
      <c r="E83" s="187" t="s">
        <v>9</v>
      </c>
      <c r="F83" s="123"/>
    </row>
    <row r="84" spans="1:6" s="124" customFormat="1" ht="15.75">
      <c r="A84" s="187"/>
      <c r="B84" s="187"/>
      <c r="C84" s="187"/>
      <c r="D84" s="187"/>
      <c r="E84" s="187"/>
      <c r="F84" s="123"/>
    </row>
    <row r="85" spans="1:6" s="127" customFormat="1" ht="15" customHeight="1">
      <c r="A85" s="125">
        <v>1</v>
      </c>
      <c r="B85" s="125">
        <v>2</v>
      </c>
      <c r="C85" s="125">
        <v>3</v>
      </c>
      <c r="D85" s="125">
        <v>4</v>
      </c>
      <c r="E85" s="125">
        <v>5</v>
      </c>
      <c r="F85" s="126"/>
    </row>
    <row r="86" spans="1:6" s="5" customFormat="1" ht="86.25" customHeight="1">
      <c r="A86" s="133" t="s">
        <v>106</v>
      </c>
      <c r="B86" s="134" t="s">
        <v>211</v>
      </c>
      <c r="C86" s="148">
        <v>0.3887</v>
      </c>
      <c r="D86" s="148">
        <f t="shared" si="1"/>
        <v>0</v>
      </c>
      <c r="E86" s="148">
        <v>0.3887</v>
      </c>
      <c r="F86" s="6"/>
    </row>
    <row r="87" spans="1:6" s="5" customFormat="1" ht="103.5" customHeight="1">
      <c r="A87" s="133" t="s">
        <v>107</v>
      </c>
      <c r="B87" s="137" t="s">
        <v>212</v>
      </c>
      <c r="C87" s="148">
        <v>0.4195</v>
      </c>
      <c r="D87" s="148">
        <f t="shared" si="1"/>
        <v>0</v>
      </c>
      <c r="E87" s="148">
        <v>0.4195</v>
      </c>
      <c r="F87" s="6"/>
    </row>
    <row r="88" spans="1:6" s="132" customFormat="1" ht="96" customHeight="1">
      <c r="A88" s="133" t="s">
        <v>108</v>
      </c>
      <c r="B88" s="134" t="s">
        <v>213</v>
      </c>
      <c r="C88" s="149" t="s">
        <v>243</v>
      </c>
      <c r="D88" s="135"/>
      <c r="E88" s="149" t="s">
        <v>243</v>
      </c>
      <c r="F88" s="123"/>
    </row>
    <row r="89" spans="1:6" s="132" customFormat="1" ht="96.75" customHeight="1">
      <c r="A89" s="133" t="s">
        <v>109</v>
      </c>
      <c r="B89" s="137" t="s">
        <v>214</v>
      </c>
      <c r="C89" s="149" t="s">
        <v>243</v>
      </c>
      <c r="D89" s="135"/>
      <c r="E89" s="149" t="s">
        <v>243</v>
      </c>
      <c r="F89" s="123"/>
    </row>
    <row r="90" spans="1:6" s="144" customFormat="1" ht="31.5">
      <c r="A90" s="128">
        <v>9</v>
      </c>
      <c r="B90" s="129" t="s">
        <v>110</v>
      </c>
      <c r="C90" s="146" t="s">
        <v>97</v>
      </c>
      <c r="D90" s="146" t="s">
        <v>97</v>
      </c>
      <c r="E90" s="146" t="s">
        <v>97</v>
      </c>
      <c r="F90" s="143"/>
    </row>
    <row r="91" spans="1:6" s="5" customFormat="1" ht="37.5" customHeight="1">
      <c r="A91" s="133" t="s">
        <v>111</v>
      </c>
      <c r="B91" s="134" t="s">
        <v>112</v>
      </c>
      <c r="C91" s="135">
        <v>262772837</v>
      </c>
      <c r="D91" s="136">
        <f>E91-C91</f>
        <v>9322544</v>
      </c>
      <c r="E91" s="135">
        <v>272095381</v>
      </c>
      <c r="F91" s="6"/>
    </row>
    <row r="92" spans="1:6" s="5" customFormat="1" ht="60" customHeight="1">
      <c r="A92" s="133" t="s">
        <v>113</v>
      </c>
      <c r="B92" s="137" t="s">
        <v>114</v>
      </c>
      <c r="C92" s="135">
        <v>262772837</v>
      </c>
      <c r="D92" s="136">
        <f aca="true" t="shared" si="2" ref="D92:D102">E92-C92</f>
        <v>9322544</v>
      </c>
      <c r="E92" s="135">
        <v>272095381</v>
      </c>
      <c r="F92" s="6"/>
    </row>
    <row r="93" spans="1:6" s="5" customFormat="1" ht="18.75" customHeight="1">
      <c r="A93" s="133" t="s">
        <v>115</v>
      </c>
      <c r="B93" s="138" t="s">
        <v>116</v>
      </c>
      <c r="C93" s="135">
        <v>242661677</v>
      </c>
      <c r="D93" s="136">
        <f t="shared" si="2"/>
        <v>8833152</v>
      </c>
      <c r="E93" s="135">
        <v>251494829</v>
      </c>
      <c r="F93" s="6"/>
    </row>
    <row r="94" spans="1:6" s="5" customFormat="1" ht="42" customHeight="1">
      <c r="A94" s="133" t="s">
        <v>117</v>
      </c>
      <c r="B94" s="134" t="s">
        <v>118</v>
      </c>
      <c r="C94" s="135">
        <v>357955827</v>
      </c>
      <c r="D94" s="136">
        <f t="shared" si="2"/>
        <v>-44996698</v>
      </c>
      <c r="E94" s="135">
        <v>312959129</v>
      </c>
      <c r="F94" s="6"/>
    </row>
    <row r="95" spans="1:6" s="5" customFormat="1" ht="57.75" customHeight="1">
      <c r="A95" s="133" t="s">
        <v>119</v>
      </c>
      <c r="B95" s="137" t="s">
        <v>120</v>
      </c>
      <c r="C95" s="135">
        <v>357955827</v>
      </c>
      <c r="D95" s="136">
        <f t="shared" si="2"/>
        <v>-44996698</v>
      </c>
      <c r="E95" s="135">
        <v>312959129</v>
      </c>
      <c r="F95" s="6"/>
    </row>
    <row r="96" spans="1:6" s="5" customFormat="1" ht="18.75" customHeight="1">
      <c r="A96" s="133" t="s">
        <v>121</v>
      </c>
      <c r="B96" s="138" t="s">
        <v>116</v>
      </c>
      <c r="C96" s="135">
        <v>321101930</v>
      </c>
      <c r="D96" s="136">
        <f t="shared" si="2"/>
        <v>-48591463</v>
      </c>
      <c r="E96" s="135">
        <v>272510467</v>
      </c>
      <c r="F96" s="6"/>
    </row>
    <row r="97" spans="1:6" s="5" customFormat="1" ht="41.25" customHeight="1">
      <c r="A97" s="133" t="s">
        <v>122</v>
      </c>
      <c r="B97" s="134" t="s">
        <v>123</v>
      </c>
      <c r="C97" s="135">
        <v>310919753</v>
      </c>
      <c r="D97" s="136">
        <f t="shared" si="2"/>
        <v>6465869</v>
      </c>
      <c r="E97" s="135">
        <v>317385622</v>
      </c>
      <c r="F97" s="6"/>
    </row>
    <row r="98" spans="1:6" s="5" customFormat="1" ht="54.75" customHeight="1">
      <c r="A98" s="133" t="s">
        <v>124</v>
      </c>
      <c r="B98" s="137" t="s">
        <v>125</v>
      </c>
      <c r="C98" s="135">
        <v>310919753</v>
      </c>
      <c r="D98" s="136">
        <f t="shared" si="2"/>
        <v>6465869</v>
      </c>
      <c r="E98" s="135">
        <v>317385622</v>
      </c>
      <c r="F98" s="6"/>
    </row>
    <row r="99" spans="1:6" s="5" customFormat="1" ht="34.5" customHeight="1">
      <c r="A99" s="133" t="s">
        <v>126</v>
      </c>
      <c r="B99" s="138" t="s">
        <v>127</v>
      </c>
      <c r="C99" s="135">
        <v>249491006</v>
      </c>
      <c r="D99" s="136">
        <f>E99-C99</f>
        <v>5344074</v>
      </c>
      <c r="E99" s="135">
        <v>254835080</v>
      </c>
      <c r="F99" s="6"/>
    </row>
    <row r="100" spans="1:6" s="5" customFormat="1" ht="40.5" customHeight="1">
      <c r="A100" s="133" t="s">
        <v>128</v>
      </c>
      <c r="B100" s="134" t="s">
        <v>129</v>
      </c>
      <c r="C100" s="135">
        <v>394110109</v>
      </c>
      <c r="D100" s="136">
        <f t="shared" si="2"/>
        <v>-3686148</v>
      </c>
      <c r="E100" s="135">
        <v>390423961</v>
      </c>
      <c r="F100" s="6"/>
    </row>
    <row r="101" spans="1:6" s="5" customFormat="1" ht="55.5" customHeight="1">
      <c r="A101" s="133" t="s">
        <v>130</v>
      </c>
      <c r="B101" s="137" t="s">
        <v>131</v>
      </c>
      <c r="C101" s="135">
        <v>394110109</v>
      </c>
      <c r="D101" s="136">
        <f t="shared" si="2"/>
        <v>-3686148</v>
      </c>
      <c r="E101" s="135">
        <v>390423961</v>
      </c>
      <c r="F101" s="6"/>
    </row>
    <row r="102" spans="1:6" s="5" customFormat="1" ht="30.75" customHeight="1">
      <c r="A102" s="133" t="s">
        <v>132</v>
      </c>
      <c r="B102" s="138" t="s">
        <v>127</v>
      </c>
      <c r="C102" s="135">
        <v>330103839</v>
      </c>
      <c r="D102" s="136">
        <f t="shared" si="2"/>
        <v>-4529824</v>
      </c>
      <c r="E102" s="135">
        <v>325574015</v>
      </c>
      <c r="F102" s="6"/>
    </row>
    <row r="103" spans="1:6" s="5" customFormat="1" ht="19.5" customHeight="1">
      <c r="A103" s="128">
        <v>10</v>
      </c>
      <c r="B103" s="129" t="s">
        <v>133</v>
      </c>
      <c r="C103" s="146" t="s">
        <v>97</v>
      </c>
      <c r="D103" s="147" t="s">
        <v>97</v>
      </c>
      <c r="E103" s="146" t="s">
        <v>97</v>
      </c>
      <c r="F103" s="6"/>
    </row>
    <row r="104" spans="1:6" s="5" customFormat="1" ht="36.75" customHeight="1">
      <c r="A104" s="133" t="s">
        <v>134</v>
      </c>
      <c r="B104" s="134" t="s">
        <v>135</v>
      </c>
      <c r="C104" s="135">
        <v>1037103678</v>
      </c>
      <c r="D104" s="136">
        <f aca="true" t="shared" si="3" ref="D104:D132">E104-C104</f>
        <v>-6968634</v>
      </c>
      <c r="E104" s="135">
        <v>1030135044</v>
      </c>
      <c r="F104" s="6"/>
    </row>
    <row r="105" spans="1:6" s="5" customFormat="1" ht="15.75">
      <c r="A105" s="133" t="s">
        <v>136</v>
      </c>
      <c r="B105" s="137" t="s">
        <v>137</v>
      </c>
      <c r="C105" s="135">
        <v>470083201</v>
      </c>
      <c r="D105" s="136">
        <f t="shared" si="3"/>
        <v>5262710</v>
      </c>
      <c r="E105" s="135">
        <v>475345911</v>
      </c>
      <c r="F105" s="6"/>
    </row>
    <row r="106" spans="1:6" s="5" customFormat="1" ht="15.75">
      <c r="A106" s="133" t="s">
        <v>138</v>
      </c>
      <c r="B106" s="137" t="s">
        <v>139</v>
      </c>
      <c r="C106" s="135">
        <v>567020477</v>
      </c>
      <c r="D106" s="136">
        <f t="shared" si="3"/>
        <v>-12231344</v>
      </c>
      <c r="E106" s="135">
        <v>554789133</v>
      </c>
      <c r="F106" s="6"/>
    </row>
    <row r="107" spans="1:6" s="5" customFormat="1" ht="37.5" customHeight="1">
      <c r="A107" s="133" t="s">
        <v>140</v>
      </c>
      <c r="B107" s="134" t="s">
        <v>141</v>
      </c>
      <c r="C107" s="135">
        <v>1135690</v>
      </c>
      <c r="D107" s="136">
        <f t="shared" si="3"/>
        <v>-1135690</v>
      </c>
      <c r="E107" s="135">
        <v>0</v>
      </c>
      <c r="F107" s="6"/>
    </row>
    <row r="108" spans="1:6" s="5" customFormat="1" ht="47.25" customHeight="1">
      <c r="A108" s="133" t="s">
        <v>142</v>
      </c>
      <c r="B108" s="134" t="s">
        <v>143</v>
      </c>
      <c r="C108" s="135">
        <v>0</v>
      </c>
      <c r="D108" s="136">
        <f t="shared" si="3"/>
        <v>0</v>
      </c>
      <c r="E108" s="135">
        <v>0</v>
      </c>
      <c r="F108" s="6"/>
    </row>
    <row r="109" spans="1:6" s="124" customFormat="1" ht="18.75" customHeight="1">
      <c r="A109" s="187" t="s">
        <v>6</v>
      </c>
      <c r="B109" s="187" t="s">
        <v>7</v>
      </c>
      <c r="C109" s="187" t="s">
        <v>241</v>
      </c>
      <c r="D109" s="187" t="s">
        <v>8</v>
      </c>
      <c r="E109" s="187" t="s">
        <v>9</v>
      </c>
      <c r="F109" s="123"/>
    </row>
    <row r="110" spans="1:6" s="124" customFormat="1" ht="15.75">
      <c r="A110" s="187"/>
      <c r="B110" s="187"/>
      <c r="C110" s="187"/>
      <c r="D110" s="187"/>
      <c r="E110" s="187"/>
      <c r="F110" s="123"/>
    </row>
    <row r="111" spans="1:6" s="127" customFormat="1" ht="15" customHeight="1">
      <c r="A111" s="125">
        <v>1</v>
      </c>
      <c r="B111" s="125">
        <v>2</v>
      </c>
      <c r="C111" s="125">
        <v>3</v>
      </c>
      <c r="D111" s="125">
        <v>4</v>
      </c>
      <c r="E111" s="125">
        <v>5</v>
      </c>
      <c r="F111" s="126"/>
    </row>
    <row r="112" spans="1:6" s="5" customFormat="1" ht="51.75" customHeight="1">
      <c r="A112" s="133" t="s">
        <v>144</v>
      </c>
      <c r="B112" s="134" t="s">
        <v>145</v>
      </c>
      <c r="C112" s="135">
        <v>0</v>
      </c>
      <c r="D112" s="136">
        <f t="shared" si="3"/>
        <v>0</v>
      </c>
      <c r="E112" s="135">
        <v>0</v>
      </c>
      <c r="F112" s="6"/>
    </row>
    <row r="113" spans="1:6" s="5" customFormat="1" ht="54" customHeight="1">
      <c r="A113" s="133" t="s">
        <v>146</v>
      </c>
      <c r="B113" s="134" t="s">
        <v>147</v>
      </c>
      <c r="C113" s="135">
        <v>0</v>
      </c>
      <c r="D113" s="136">
        <f t="shared" si="3"/>
        <v>0</v>
      </c>
      <c r="E113" s="135">
        <v>0</v>
      </c>
      <c r="F113" s="6"/>
    </row>
    <row r="114" spans="1:6" s="5" customFormat="1" ht="36.75" customHeight="1">
      <c r="A114" s="133" t="s">
        <v>148</v>
      </c>
      <c r="B114" s="134" t="s">
        <v>149</v>
      </c>
      <c r="C114" s="135">
        <v>13500000</v>
      </c>
      <c r="D114" s="136">
        <f t="shared" si="3"/>
        <v>0</v>
      </c>
      <c r="E114" s="135">
        <v>13500000</v>
      </c>
      <c r="F114" s="6"/>
    </row>
    <row r="115" spans="1:6" s="5" customFormat="1" ht="18" customHeight="1">
      <c r="A115" s="133" t="s">
        <v>150</v>
      </c>
      <c r="B115" s="134" t="s">
        <v>151</v>
      </c>
      <c r="C115" s="135">
        <v>5600000</v>
      </c>
      <c r="D115" s="136">
        <f t="shared" si="3"/>
        <v>0</v>
      </c>
      <c r="E115" s="135">
        <v>5600000</v>
      </c>
      <c r="F115" s="6"/>
    </row>
    <row r="116" spans="1:6" s="5" customFormat="1" ht="36.75" customHeight="1">
      <c r="A116" s="133" t="s">
        <v>152</v>
      </c>
      <c r="B116" s="137" t="s">
        <v>153</v>
      </c>
      <c r="C116" s="135">
        <v>0</v>
      </c>
      <c r="D116" s="136">
        <f t="shared" si="3"/>
        <v>0</v>
      </c>
      <c r="E116" s="135">
        <v>0</v>
      </c>
      <c r="F116" s="6"/>
    </row>
    <row r="117" spans="1:6" s="5" customFormat="1" ht="35.25" customHeight="1">
      <c r="A117" s="133" t="s">
        <v>154</v>
      </c>
      <c r="B117" s="137" t="s">
        <v>155</v>
      </c>
      <c r="C117" s="135">
        <v>5600000</v>
      </c>
      <c r="D117" s="136">
        <f t="shared" si="3"/>
        <v>0</v>
      </c>
      <c r="E117" s="135">
        <v>5600000</v>
      </c>
      <c r="F117" s="6"/>
    </row>
    <row r="118" spans="1:6" s="5" customFormat="1" ht="27.75" customHeight="1">
      <c r="A118" s="133" t="s">
        <v>156</v>
      </c>
      <c r="B118" s="138" t="s">
        <v>157</v>
      </c>
      <c r="C118" s="135">
        <v>0</v>
      </c>
      <c r="D118" s="135">
        <f t="shared" si="3"/>
        <v>0</v>
      </c>
      <c r="E118" s="135">
        <v>0</v>
      </c>
      <c r="F118" s="6"/>
    </row>
    <row r="119" spans="1:6" s="5" customFormat="1" ht="16.5" customHeight="1">
      <c r="A119" s="133" t="s">
        <v>158</v>
      </c>
      <c r="B119" s="145" t="s">
        <v>159</v>
      </c>
      <c r="C119" s="135">
        <v>0</v>
      </c>
      <c r="D119" s="135">
        <f t="shared" si="3"/>
        <v>0</v>
      </c>
      <c r="E119" s="135">
        <v>0</v>
      </c>
      <c r="F119" s="6"/>
    </row>
    <row r="120" spans="1:6" s="5" customFormat="1" ht="18.75" customHeight="1">
      <c r="A120" s="133" t="s">
        <v>160</v>
      </c>
      <c r="B120" s="137" t="s">
        <v>161</v>
      </c>
      <c r="C120" s="135">
        <v>0</v>
      </c>
      <c r="D120" s="135">
        <f t="shared" si="3"/>
        <v>0</v>
      </c>
      <c r="E120" s="135">
        <v>0</v>
      </c>
      <c r="F120" s="6"/>
    </row>
    <row r="121" spans="1:6" s="5" customFormat="1" ht="42" customHeight="1">
      <c r="A121" s="133" t="s">
        <v>162</v>
      </c>
      <c r="B121" s="134" t="s">
        <v>163</v>
      </c>
      <c r="C121" s="135">
        <v>0</v>
      </c>
      <c r="D121" s="135">
        <f t="shared" si="3"/>
        <v>0</v>
      </c>
      <c r="E121" s="135">
        <v>0</v>
      </c>
      <c r="F121" s="6"/>
    </row>
    <row r="122" spans="1:6" s="5" customFormat="1" ht="42" customHeight="1">
      <c r="A122" s="133" t="s">
        <v>164</v>
      </c>
      <c r="B122" s="134" t="s">
        <v>165</v>
      </c>
      <c r="C122" s="135">
        <v>0</v>
      </c>
      <c r="D122" s="135">
        <f t="shared" si="3"/>
        <v>0</v>
      </c>
      <c r="E122" s="135">
        <v>0</v>
      </c>
      <c r="F122" s="6"/>
    </row>
    <row r="123" spans="1:6" s="5" customFormat="1" ht="191.25" customHeight="1" hidden="1">
      <c r="A123" s="128">
        <v>11</v>
      </c>
      <c r="B123" s="129" t="s">
        <v>166</v>
      </c>
      <c r="C123" s="135"/>
      <c r="D123" s="135">
        <f t="shared" si="3"/>
        <v>0</v>
      </c>
      <c r="E123" s="135"/>
      <c r="F123" s="6"/>
    </row>
    <row r="124" spans="1:6" s="5" customFormat="1" ht="191.25" customHeight="1" hidden="1">
      <c r="A124" s="133" t="s">
        <v>167</v>
      </c>
      <c r="B124" s="134" t="s">
        <v>168</v>
      </c>
      <c r="C124" s="135"/>
      <c r="D124" s="135">
        <f t="shared" si="3"/>
        <v>0</v>
      </c>
      <c r="E124" s="135"/>
      <c r="F124" s="6"/>
    </row>
    <row r="125" spans="1:6" s="5" customFormat="1" ht="191.25" customHeight="1" hidden="1">
      <c r="A125" s="133" t="s">
        <v>169</v>
      </c>
      <c r="B125" s="137" t="s">
        <v>170</v>
      </c>
      <c r="C125" s="135"/>
      <c r="D125" s="135">
        <f t="shared" si="3"/>
        <v>0</v>
      </c>
      <c r="E125" s="135"/>
      <c r="F125" s="6"/>
    </row>
    <row r="126" spans="1:6" s="5" customFormat="1" ht="191.25" customHeight="1" hidden="1">
      <c r="A126" s="133" t="s">
        <v>171</v>
      </c>
      <c r="B126" s="134" t="s">
        <v>172</v>
      </c>
      <c r="C126" s="135"/>
      <c r="D126" s="135">
        <f t="shared" si="3"/>
        <v>0</v>
      </c>
      <c r="E126" s="135"/>
      <c r="F126" s="6"/>
    </row>
    <row r="127" spans="1:6" s="132" customFormat="1" ht="191.25" customHeight="1" hidden="1">
      <c r="A127" s="128">
        <v>12</v>
      </c>
      <c r="B127" s="129" t="s">
        <v>173</v>
      </c>
      <c r="C127" s="135"/>
      <c r="D127" s="135">
        <f t="shared" si="3"/>
        <v>0</v>
      </c>
      <c r="E127" s="135"/>
      <c r="F127" s="123"/>
    </row>
    <row r="128" spans="1:6" s="132" customFormat="1" ht="191.25" customHeight="1" hidden="1">
      <c r="A128" s="133" t="s">
        <v>174</v>
      </c>
      <c r="B128" s="134" t="s">
        <v>175</v>
      </c>
      <c r="C128" s="135"/>
      <c r="D128" s="135">
        <f t="shared" si="3"/>
        <v>0</v>
      </c>
      <c r="E128" s="135"/>
      <c r="F128" s="123"/>
    </row>
    <row r="129" spans="1:6" s="144" customFormat="1" ht="191.25" customHeight="1" hidden="1">
      <c r="A129" s="133" t="s">
        <v>176</v>
      </c>
      <c r="B129" s="134" t="s">
        <v>177</v>
      </c>
      <c r="C129" s="135"/>
      <c r="D129" s="135">
        <f t="shared" si="3"/>
        <v>0</v>
      </c>
      <c r="E129" s="135"/>
      <c r="F129" s="143"/>
    </row>
    <row r="130" spans="1:6" s="5" customFormat="1" ht="191.25" customHeight="1" hidden="1">
      <c r="A130" s="133" t="s">
        <v>178</v>
      </c>
      <c r="B130" s="134" t="s">
        <v>179</v>
      </c>
      <c r="C130" s="135"/>
      <c r="D130" s="135">
        <f t="shared" si="3"/>
        <v>0</v>
      </c>
      <c r="E130" s="135"/>
      <c r="F130" s="6"/>
    </row>
    <row r="131" spans="1:6" s="5" customFormat="1" ht="83.25" customHeight="1">
      <c r="A131" s="133" t="s">
        <v>180</v>
      </c>
      <c r="B131" s="134" t="s">
        <v>181</v>
      </c>
      <c r="C131" s="135">
        <v>0</v>
      </c>
      <c r="D131" s="135">
        <f t="shared" si="3"/>
        <v>0</v>
      </c>
      <c r="E131" s="135">
        <v>0</v>
      </c>
      <c r="F131" s="6"/>
    </row>
    <row r="132" spans="1:6" s="5" customFormat="1" ht="33" customHeight="1">
      <c r="A132" s="133" t="s">
        <v>182</v>
      </c>
      <c r="B132" s="134" t="s">
        <v>183</v>
      </c>
      <c r="C132" s="135">
        <v>0</v>
      </c>
      <c r="D132" s="136">
        <f t="shared" si="3"/>
        <v>0</v>
      </c>
      <c r="E132" s="135">
        <v>0</v>
      </c>
      <c r="F132" s="6"/>
    </row>
    <row r="133" spans="1:6" s="5" customFormat="1" ht="15.75">
      <c r="A133" s="7"/>
      <c r="B133" s="8"/>
      <c r="C133" s="109"/>
      <c r="D133" s="110"/>
      <c r="E133" s="109"/>
      <c r="F133" s="6"/>
    </row>
    <row r="134" spans="1:6" ht="15.75" customHeight="1">
      <c r="A134" s="195" t="s">
        <v>221</v>
      </c>
      <c r="B134" s="195"/>
      <c r="C134" s="195"/>
      <c r="D134" s="195"/>
      <c r="E134" s="195"/>
      <c r="F134" s="5"/>
    </row>
    <row r="135" spans="1:6" ht="15.75" customHeight="1">
      <c r="A135" s="167"/>
      <c r="B135" s="168" t="s">
        <v>222</v>
      </c>
      <c r="C135" s="168"/>
      <c r="D135" s="168"/>
      <c r="E135" s="168"/>
      <c r="F135" s="168"/>
    </row>
    <row r="136" spans="1:6" ht="15.75" customHeight="1">
      <c r="A136" s="167"/>
      <c r="B136" s="168" t="s">
        <v>244</v>
      </c>
      <c r="C136" s="168"/>
      <c r="D136" s="168"/>
      <c r="E136" s="168"/>
      <c r="F136" s="168"/>
    </row>
    <row r="137" spans="1:6" ht="15.75" customHeight="1">
      <c r="A137" s="167"/>
      <c r="B137" s="168" t="s">
        <v>329</v>
      </c>
      <c r="C137" s="168"/>
      <c r="D137" s="168"/>
      <c r="E137" s="168"/>
      <c r="F137" s="168"/>
    </row>
    <row r="138" spans="1:6" ht="15" customHeight="1">
      <c r="A138" s="167"/>
      <c r="B138" s="200" t="s">
        <v>236</v>
      </c>
      <c r="C138" s="200"/>
      <c r="D138" s="200"/>
      <c r="E138" s="200"/>
      <c r="F138" s="200"/>
    </row>
    <row r="139" spans="1:6" ht="15.75">
      <c r="A139" s="196" t="s">
        <v>223</v>
      </c>
      <c r="B139" s="196"/>
      <c r="C139" s="196"/>
      <c r="D139" s="196"/>
      <c r="E139" s="196"/>
      <c r="F139" s="196"/>
    </row>
    <row r="140" spans="1:6" ht="15.75">
      <c r="A140" s="151"/>
      <c r="B140" s="151"/>
      <c r="C140" s="151"/>
      <c r="D140" s="151"/>
      <c r="E140" s="151"/>
      <c r="F140" s="151"/>
    </row>
    <row r="141" spans="1:6" ht="18" customHeight="1">
      <c r="A141" s="188" t="s">
        <v>6</v>
      </c>
      <c r="B141" s="188" t="s">
        <v>224</v>
      </c>
      <c r="C141" s="189" t="s">
        <v>225</v>
      </c>
      <c r="D141" s="189"/>
      <c r="E141" s="189"/>
      <c r="F141" s="189"/>
    </row>
    <row r="142" spans="1:6" ht="16.5" customHeight="1">
      <c r="A142" s="188"/>
      <c r="B142" s="188"/>
      <c r="C142" s="9" t="s">
        <v>226</v>
      </c>
      <c r="D142" s="9" t="s">
        <v>227</v>
      </c>
      <c r="E142" s="9" t="s">
        <v>228</v>
      </c>
      <c r="F142" s="9" t="s">
        <v>229</v>
      </c>
    </row>
    <row r="143" spans="1:6" ht="15.75">
      <c r="A143" s="151"/>
      <c r="B143" s="151"/>
      <c r="C143" s="151"/>
      <c r="D143" s="151"/>
      <c r="E143" s="151"/>
      <c r="F143" s="151"/>
    </row>
    <row r="144" spans="1:6" s="173" customFormat="1" ht="49.5" customHeight="1">
      <c r="A144" s="170" t="s">
        <v>184</v>
      </c>
      <c r="B144" s="171" t="s">
        <v>233</v>
      </c>
      <c r="C144" s="172"/>
      <c r="D144" s="172"/>
      <c r="E144" s="172"/>
      <c r="F144" s="172"/>
    </row>
    <row r="145" spans="1:6" ht="15.75">
      <c r="A145" s="151"/>
      <c r="B145" s="151"/>
      <c r="C145" s="151"/>
      <c r="D145" s="151"/>
      <c r="E145" s="151"/>
      <c r="F145" s="151"/>
    </row>
    <row r="146" spans="1:6" s="176" customFormat="1" ht="15.75" customHeight="1">
      <c r="A146" s="174" t="s">
        <v>11</v>
      </c>
      <c r="B146" s="175" t="s">
        <v>230</v>
      </c>
      <c r="C146" s="175"/>
      <c r="D146" s="175"/>
      <c r="E146" s="175"/>
      <c r="F146" s="175"/>
    </row>
    <row r="147" spans="1:6" ht="15.75">
      <c r="A147" s="151"/>
      <c r="B147" s="151"/>
      <c r="C147" s="151"/>
      <c r="D147" s="151"/>
      <c r="E147" s="151"/>
      <c r="F147" s="151"/>
    </row>
    <row r="148" spans="1:6" s="155" customFormat="1" ht="94.5">
      <c r="A148" s="152" t="s">
        <v>13</v>
      </c>
      <c r="B148" s="153" t="s">
        <v>301</v>
      </c>
      <c r="C148" s="154">
        <v>16255040</v>
      </c>
      <c r="D148" s="154">
        <v>0</v>
      </c>
      <c r="E148" s="154">
        <v>2159500</v>
      </c>
      <c r="F148" s="154">
        <f>C148+D148-E148</f>
        <v>14095540</v>
      </c>
    </row>
    <row r="149" spans="1:6" s="158" customFormat="1" ht="15.75">
      <c r="A149" s="156"/>
      <c r="B149" s="186" t="s">
        <v>279</v>
      </c>
      <c r="C149" s="186"/>
      <c r="D149" s="186"/>
      <c r="E149" s="186"/>
      <c r="F149" s="186"/>
    </row>
    <row r="150" spans="1:6" ht="4.5" customHeight="1">
      <c r="A150" s="151"/>
      <c r="B150" s="151"/>
      <c r="C150" s="151"/>
      <c r="D150" s="151"/>
      <c r="E150" s="151"/>
      <c r="F150" s="151"/>
    </row>
    <row r="151" spans="1:6" s="155" customFormat="1" ht="94.5">
      <c r="A151" s="152" t="s">
        <v>15</v>
      </c>
      <c r="B151" s="153" t="s">
        <v>293</v>
      </c>
      <c r="C151" s="154">
        <v>95572</v>
      </c>
      <c r="D151" s="154">
        <v>0</v>
      </c>
      <c r="E151" s="154">
        <v>33886</v>
      </c>
      <c r="F151" s="154">
        <f>C151+D151-E151</f>
        <v>61686</v>
      </c>
    </row>
    <row r="152" spans="1:6" s="158" customFormat="1" ht="33" customHeight="1">
      <c r="A152" s="156"/>
      <c r="B152" s="186" t="s">
        <v>285</v>
      </c>
      <c r="C152" s="186"/>
      <c r="D152" s="186"/>
      <c r="E152" s="186"/>
      <c r="F152" s="186"/>
    </row>
    <row r="153" spans="1:6" ht="56.25" customHeight="1">
      <c r="A153" s="151"/>
      <c r="B153" s="151"/>
      <c r="C153" s="151"/>
      <c r="D153" s="151"/>
      <c r="E153" s="151"/>
      <c r="F153" s="151"/>
    </row>
    <row r="154" spans="1:6" ht="18" customHeight="1">
      <c r="A154" s="188" t="s">
        <v>6</v>
      </c>
      <c r="B154" s="188" t="s">
        <v>224</v>
      </c>
      <c r="C154" s="189" t="s">
        <v>225</v>
      </c>
      <c r="D154" s="189"/>
      <c r="E154" s="189"/>
      <c r="F154" s="189"/>
    </row>
    <row r="155" spans="1:6" ht="16.5" customHeight="1">
      <c r="A155" s="188"/>
      <c r="B155" s="188"/>
      <c r="C155" s="9" t="s">
        <v>226</v>
      </c>
      <c r="D155" s="9" t="s">
        <v>227</v>
      </c>
      <c r="E155" s="9" t="s">
        <v>228</v>
      </c>
      <c r="F155" s="9" t="s">
        <v>229</v>
      </c>
    </row>
    <row r="156" spans="1:6" ht="4.5" customHeight="1">
      <c r="A156" s="151"/>
      <c r="B156" s="151"/>
      <c r="C156" s="151"/>
      <c r="D156" s="151"/>
      <c r="E156" s="151"/>
      <c r="F156" s="151"/>
    </row>
    <row r="157" spans="1:6" s="155" customFormat="1" ht="47.25">
      <c r="A157" s="152" t="s">
        <v>17</v>
      </c>
      <c r="B157" s="153" t="s">
        <v>281</v>
      </c>
      <c r="C157" s="154">
        <v>137469</v>
      </c>
      <c r="D157" s="154">
        <v>0</v>
      </c>
      <c r="E157" s="154">
        <v>137469</v>
      </c>
      <c r="F157" s="154">
        <f>C157+D157-E157</f>
        <v>0</v>
      </c>
    </row>
    <row r="158" spans="1:6" s="158" customFormat="1" ht="52.5" customHeight="1">
      <c r="A158" s="156"/>
      <c r="B158" s="186" t="s">
        <v>282</v>
      </c>
      <c r="C158" s="186"/>
      <c r="D158" s="186"/>
      <c r="E158" s="186"/>
      <c r="F158" s="186"/>
    </row>
    <row r="159" spans="1:6" ht="4.5" customHeight="1">
      <c r="A159" s="151"/>
      <c r="B159" s="151"/>
      <c r="C159" s="151"/>
      <c r="D159" s="151"/>
      <c r="E159" s="151"/>
      <c r="F159" s="151"/>
    </row>
    <row r="160" spans="1:6" s="155" customFormat="1" ht="78.75">
      <c r="A160" s="152" t="s">
        <v>19</v>
      </c>
      <c r="B160" s="177" t="s">
        <v>294</v>
      </c>
      <c r="C160" s="154">
        <v>37166414</v>
      </c>
      <c r="D160" s="154">
        <v>4037848</v>
      </c>
      <c r="E160" s="154">
        <v>0</v>
      </c>
      <c r="F160" s="154">
        <f>C160+D160-E160</f>
        <v>41204262</v>
      </c>
    </row>
    <row r="161" spans="1:6" s="158" customFormat="1" ht="15.75">
      <c r="A161" s="156"/>
      <c r="B161" s="186" t="s">
        <v>328</v>
      </c>
      <c r="C161" s="186"/>
      <c r="D161" s="186"/>
      <c r="E161" s="186"/>
      <c r="F161" s="186"/>
    </row>
    <row r="162" spans="1:6" ht="4.5" customHeight="1">
      <c r="A162" s="151"/>
      <c r="B162" s="151"/>
      <c r="C162" s="151"/>
      <c r="D162" s="151"/>
      <c r="E162" s="151"/>
      <c r="F162" s="151"/>
    </row>
    <row r="163" spans="1:6" s="155" customFormat="1" ht="47.25">
      <c r="A163" s="152" t="s">
        <v>21</v>
      </c>
      <c r="B163" s="153" t="s">
        <v>257</v>
      </c>
      <c r="C163" s="154">
        <v>3388154</v>
      </c>
      <c r="D163" s="154">
        <v>0</v>
      </c>
      <c r="E163" s="154">
        <v>87274</v>
      </c>
      <c r="F163" s="154">
        <f>C163+D163-E163</f>
        <v>3300880</v>
      </c>
    </row>
    <row r="164" spans="1:6" s="158" customFormat="1" ht="33" customHeight="1">
      <c r="A164" s="156"/>
      <c r="B164" s="186" t="s">
        <v>285</v>
      </c>
      <c r="C164" s="186"/>
      <c r="D164" s="186"/>
      <c r="E164" s="186"/>
      <c r="F164" s="186"/>
    </row>
    <row r="165" spans="1:6" ht="4.5" customHeight="1">
      <c r="A165" s="151"/>
      <c r="B165" s="151"/>
      <c r="C165" s="151"/>
      <c r="D165" s="151"/>
      <c r="E165" s="151"/>
      <c r="F165" s="151"/>
    </row>
    <row r="166" spans="1:6" s="155" customFormat="1" ht="47.25">
      <c r="A166" s="152" t="s">
        <v>311</v>
      </c>
      <c r="B166" s="153" t="s">
        <v>259</v>
      </c>
      <c r="C166" s="154">
        <v>12983318</v>
      </c>
      <c r="D166" s="154">
        <v>0</v>
      </c>
      <c r="E166" s="154">
        <v>5000</v>
      </c>
      <c r="F166" s="154">
        <f>C166+D166-E166</f>
        <v>12978318</v>
      </c>
    </row>
    <row r="167" spans="1:6" s="158" customFormat="1" ht="33" customHeight="1">
      <c r="A167" s="156"/>
      <c r="B167" s="186" t="s">
        <v>330</v>
      </c>
      <c r="C167" s="186"/>
      <c r="D167" s="186"/>
      <c r="E167" s="186"/>
      <c r="F167" s="186"/>
    </row>
    <row r="168" spans="1:6" s="155" customFormat="1" ht="47.25">
      <c r="A168" s="152" t="s">
        <v>312</v>
      </c>
      <c r="B168" s="153" t="s">
        <v>249</v>
      </c>
      <c r="C168" s="154">
        <v>812494</v>
      </c>
      <c r="D168" s="154">
        <v>250380</v>
      </c>
      <c r="E168" s="154">
        <v>0</v>
      </c>
      <c r="F168" s="154">
        <f>C168+D168-E168</f>
        <v>1062874</v>
      </c>
    </row>
    <row r="169" spans="1:6" s="163" customFormat="1" ht="15.75">
      <c r="A169" s="164"/>
      <c r="B169" s="186" t="s">
        <v>308</v>
      </c>
      <c r="C169" s="186"/>
      <c r="D169" s="186"/>
      <c r="E169" s="186"/>
      <c r="F169" s="186"/>
    </row>
    <row r="170" spans="1:6" ht="4.5" customHeight="1">
      <c r="A170" s="151"/>
      <c r="B170" s="151"/>
      <c r="C170" s="151"/>
      <c r="D170" s="151"/>
      <c r="E170" s="151"/>
      <c r="F170" s="151"/>
    </row>
    <row r="171" spans="1:6" s="155" customFormat="1" ht="47.25">
      <c r="A171" s="152" t="s">
        <v>313</v>
      </c>
      <c r="B171" s="153" t="s">
        <v>307</v>
      </c>
      <c r="C171" s="154">
        <v>71329410</v>
      </c>
      <c r="D171" s="154">
        <v>1086631</v>
      </c>
      <c r="E171" s="154">
        <v>0</v>
      </c>
      <c r="F171" s="154">
        <f>C171+D171-E171</f>
        <v>72416041</v>
      </c>
    </row>
    <row r="172" spans="1:6" s="163" customFormat="1" ht="15.75">
      <c r="A172" s="164"/>
      <c r="B172" s="186" t="s">
        <v>245</v>
      </c>
      <c r="C172" s="186"/>
      <c r="D172" s="186"/>
      <c r="E172" s="186"/>
      <c r="F172" s="186"/>
    </row>
    <row r="173" spans="1:6" ht="4.5" customHeight="1">
      <c r="A173" s="151"/>
      <c r="B173" s="151"/>
      <c r="C173" s="151"/>
      <c r="D173" s="151"/>
      <c r="E173" s="151"/>
      <c r="F173" s="151"/>
    </row>
    <row r="174" spans="1:6" s="155" customFormat="1" ht="47.25">
      <c r="A174" s="152" t="s">
        <v>314</v>
      </c>
      <c r="B174" s="153" t="s">
        <v>258</v>
      </c>
      <c r="C174" s="154">
        <v>9068810</v>
      </c>
      <c r="D174" s="154">
        <v>0</v>
      </c>
      <c r="E174" s="154">
        <v>2734</v>
      </c>
      <c r="F174" s="154">
        <f>C174+D174-E174</f>
        <v>9066076</v>
      </c>
    </row>
    <row r="175" spans="1:6" s="163" customFormat="1" ht="15.75">
      <c r="A175" s="164"/>
      <c r="B175" s="186" t="s">
        <v>245</v>
      </c>
      <c r="C175" s="186"/>
      <c r="D175" s="186"/>
      <c r="E175" s="186"/>
      <c r="F175" s="186"/>
    </row>
    <row r="176" spans="1:6" ht="4.5" customHeight="1">
      <c r="A176" s="151"/>
      <c r="B176" s="151"/>
      <c r="C176" s="151"/>
      <c r="D176" s="151"/>
      <c r="E176" s="151"/>
      <c r="F176" s="151"/>
    </row>
    <row r="177" spans="1:6" s="155" customFormat="1" ht="78" customHeight="1">
      <c r="A177" s="152" t="s">
        <v>315</v>
      </c>
      <c r="B177" s="153" t="s">
        <v>305</v>
      </c>
      <c r="C177" s="154">
        <v>249845565</v>
      </c>
      <c r="D177" s="154">
        <v>12664788</v>
      </c>
      <c r="E177" s="154">
        <v>0</v>
      </c>
      <c r="F177" s="154">
        <f>C177+D177-E177</f>
        <v>262510353</v>
      </c>
    </row>
    <row r="178" spans="1:6" s="162" customFormat="1" ht="63.75" customHeight="1">
      <c r="A178" s="164"/>
      <c r="B178" s="191" t="s">
        <v>331</v>
      </c>
      <c r="C178" s="191"/>
      <c r="D178" s="191"/>
      <c r="E178" s="191"/>
      <c r="F178" s="191"/>
    </row>
    <row r="179" spans="1:6" ht="4.5" customHeight="1">
      <c r="A179" s="151"/>
      <c r="B179" s="151"/>
      <c r="C179" s="151"/>
      <c r="D179" s="151"/>
      <c r="E179" s="151"/>
      <c r="F179" s="151"/>
    </row>
    <row r="180" spans="1:6" s="155" customFormat="1" ht="78" customHeight="1">
      <c r="A180" s="152" t="s">
        <v>268</v>
      </c>
      <c r="B180" s="153" t="s">
        <v>295</v>
      </c>
      <c r="C180" s="154">
        <v>12260875</v>
      </c>
      <c r="D180" s="154">
        <v>701652</v>
      </c>
      <c r="E180" s="154">
        <v>0</v>
      </c>
      <c r="F180" s="154">
        <f>C180+D180-E180</f>
        <v>12962527</v>
      </c>
    </row>
    <row r="181" spans="1:6" s="162" customFormat="1" ht="33" customHeight="1">
      <c r="A181" s="164"/>
      <c r="B181" s="191" t="s">
        <v>306</v>
      </c>
      <c r="C181" s="191"/>
      <c r="D181" s="191"/>
      <c r="E181" s="191"/>
      <c r="F181" s="191"/>
    </row>
    <row r="182" spans="1:6" ht="4.5" customHeight="1">
      <c r="A182" s="169"/>
      <c r="B182" s="169"/>
      <c r="C182" s="9"/>
      <c r="D182" s="9"/>
      <c r="E182" s="9"/>
      <c r="F182" s="9"/>
    </row>
    <row r="183" spans="1:6" s="155" customFormat="1" ht="62.25" customHeight="1">
      <c r="A183" s="152" t="s">
        <v>269</v>
      </c>
      <c r="B183" s="153" t="s">
        <v>248</v>
      </c>
      <c r="C183" s="154">
        <v>64278399</v>
      </c>
      <c r="D183" s="154">
        <v>0</v>
      </c>
      <c r="E183" s="154">
        <v>1982477</v>
      </c>
      <c r="F183" s="154">
        <f>C183+D183-E183</f>
        <v>62295922</v>
      </c>
    </row>
    <row r="184" spans="1:6" s="162" customFormat="1" ht="30.75" customHeight="1">
      <c r="A184" s="164"/>
      <c r="B184" s="191" t="s">
        <v>332</v>
      </c>
      <c r="C184" s="191"/>
      <c r="D184" s="191"/>
      <c r="E184" s="191"/>
      <c r="F184" s="191"/>
    </row>
    <row r="185" spans="1:6" ht="4.5" customHeight="1">
      <c r="A185" s="151"/>
      <c r="B185" s="151"/>
      <c r="C185" s="151"/>
      <c r="D185" s="151"/>
      <c r="E185" s="151"/>
      <c r="F185" s="151"/>
    </row>
    <row r="186" spans="1:6" s="155" customFormat="1" ht="31.5">
      <c r="A186" s="152" t="s">
        <v>270</v>
      </c>
      <c r="B186" s="178" t="s">
        <v>298</v>
      </c>
      <c r="C186" s="154">
        <v>4000000</v>
      </c>
      <c r="D186" s="154">
        <v>0</v>
      </c>
      <c r="E186" s="154">
        <v>20000</v>
      </c>
      <c r="F186" s="154">
        <f>C186+D186-E186</f>
        <v>3980000</v>
      </c>
    </row>
    <row r="187" spans="1:6" s="158" customFormat="1" ht="30.75" customHeight="1">
      <c r="A187" s="156"/>
      <c r="B187" s="186" t="s">
        <v>333</v>
      </c>
      <c r="C187" s="186"/>
      <c r="D187" s="186"/>
      <c r="E187" s="186"/>
      <c r="F187" s="186"/>
    </row>
    <row r="188" spans="1:6" ht="78.75" customHeight="1">
      <c r="A188" s="151"/>
      <c r="B188" s="151"/>
      <c r="C188" s="151"/>
      <c r="D188" s="151"/>
      <c r="E188" s="151"/>
      <c r="F188" s="151"/>
    </row>
    <row r="189" spans="1:6" ht="18" customHeight="1">
      <c r="A189" s="188" t="s">
        <v>6</v>
      </c>
      <c r="B189" s="188" t="s">
        <v>224</v>
      </c>
      <c r="C189" s="189" t="s">
        <v>225</v>
      </c>
      <c r="D189" s="189"/>
      <c r="E189" s="189"/>
      <c r="F189" s="189"/>
    </row>
    <row r="190" spans="1:6" ht="16.5" customHeight="1">
      <c r="A190" s="188"/>
      <c r="B190" s="188"/>
      <c r="C190" s="9" t="s">
        <v>226</v>
      </c>
      <c r="D190" s="9" t="s">
        <v>227</v>
      </c>
      <c r="E190" s="9" t="s">
        <v>228</v>
      </c>
      <c r="F190" s="9" t="s">
        <v>229</v>
      </c>
    </row>
    <row r="191" spans="1:6" ht="4.5" customHeight="1">
      <c r="A191" s="151"/>
      <c r="B191" s="151"/>
      <c r="C191" s="151"/>
      <c r="D191" s="151"/>
      <c r="E191" s="151"/>
      <c r="F191" s="151"/>
    </row>
    <row r="192" spans="1:6" s="182" customFormat="1" ht="15" customHeight="1">
      <c r="A192" s="179" t="s">
        <v>25</v>
      </c>
      <c r="B192" s="180" t="s">
        <v>234</v>
      </c>
      <c r="C192" s="181"/>
      <c r="D192" s="181"/>
      <c r="E192" s="181"/>
      <c r="F192" s="181"/>
    </row>
    <row r="193" spans="1:6" s="161" customFormat="1" ht="4.5" customHeight="1">
      <c r="A193" s="159"/>
      <c r="B193" s="160"/>
      <c r="C193" s="160"/>
      <c r="D193" s="160"/>
      <c r="E193" s="160"/>
      <c r="F193" s="160"/>
    </row>
    <row r="194" spans="1:6" s="155" customFormat="1" ht="94.5">
      <c r="A194" s="152" t="s">
        <v>27</v>
      </c>
      <c r="B194" s="153" t="s">
        <v>301</v>
      </c>
      <c r="C194" s="154">
        <v>3016512</v>
      </c>
      <c r="D194" s="154">
        <v>0</v>
      </c>
      <c r="E194" s="154">
        <v>184638</v>
      </c>
      <c r="F194" s="154">
        <f>C194+D194-E194</f>
        <v>2831874</v>
      </c>
    </row>
    <row r="195" spans="1:6" s="158" customFormat="1" ht="15.75">
      <c r="A195" s="156"/>
      <c r="B195" s="186" t="s">
        <v>279</v>
      </c>
      <c r="C195" s="186"/>
      <c r="D195" s="186"/>
      <c r="E195" s="186"/>
      <c r="F195" s="186"/>
    </row>
    <row r="196" spans="1:6" s="158" customFormat="1" ht="4.5" customHeight="1">
      <c r="A196" s="156"/>
      <c r="B196" s="157"/>
      <c r="C196" s="157"/>
      <c r="D196" s="157"/>
      <c r="E196" s="157"/>
      <c r="F196" s="157"/>
    </row>
    <row r="197" spans="1:6" s="155" customFormat="1" ht="48" customHeight="1">
      <c r="A197" s="152" t="s">
        <v>29</v>
      </c>
      <c r="B197" s="153" t="s">
        <v>286</v>
      </c>
      <c r="C197" s="154">
        <v>87719488</v>
      </c>
      <c r="D197" s="154">
        <v>0</v>
      </c>
      <c r="E197" s="154">
        <v>116491</v>
      </c>
      <c r="F197" s="154">
        <f>C197+D197-E197</f>
        <v>87602997</v>
      </c>
    </row>
    <row r="198" spans="1:6" s="158" customFormat="1" ht="15.75">
      <c r="A198" s="156"/>
      <c r="B198" s="186" t="s">
        <v>279</v>
      </c>
      <c r="C198" s="186"/>
      <c r="D198" s="186"/>
      <c r="E198" s="186"/>
      <c r="F198" s="186"/>
    </row>
    <row r="199" spans="1:6" s="161" customFormat="1" ht="4.5" customHeight="1">
      <c r="A199" s="159"/>
      <c r="B199" s="160"/>
      <c r="C199" s="160"/>
      <c r="D199" s="160"/>
      <c r="E199" s="160"/>
      <c r="F199" s="160"/>
    </row>
    <row r="200" spans="1:6" s="155" customFormat="1" ht="94.5">
      <c r="A200" s="152" t="s">
        <v>316</v>
      </c>
      <c r="B200" s="153" t="s">
        <v>293</v>
      </c>
      <c r="C200" s="154">
        <v>15847222</v>
      </c>
      <c r="D200" s="154">
        <v>0</v>
      </c>
      <c r="E200" s="154">
        <v>3410629</v>
      </c>
      <c r="F200" s="154">
        <f>C200+D200-E200</f>
        <v>12436593</v>
      </c>
    </row>
    <row r="201" spans="1:6" s="158" customFormat="1" ht="32.25" customHeight="1">
      <c r="A201" s="156"/>
      <c r="B201" s="186" t="s">
        <v>285</v>
      </c>
      <c r="C201" s="186"/>
      <c r="D201" s="186"/>
      <c r="E201" s="186"/>
      <c r="F201" s="186"/>
    </row>
    <row r="202" spans="1:6" s="158" customFormat="1" ht="4.5" customHeight="1">
      <c r="A202" s="156"/>
      <c r="B202" s="157"/>
      <c r="C202" s="157"/>
      <c r="D202" s="157"/>
      <c r="E202" s="157"/>
      <c r="F202" s="157"/>
    </row>
    <row r="203" spans="1:6" s="155" customFormat="1" ht="94.5">
      <c r="A203" s="152" t="s">
        <v>317</v>
      </c>
      <c r="B203" s="153" t="s">
        <v>299</v>
      </c>
      <c r="C203" s="154">
        <v>12457269</v>
      </c>
      <c r="D203" s="154">
        <v>0</v>
      </c>
      <c r="E203" s="154">
        <v>584801</v>
      </c>
      <c r="F203" s="154">
        <f>C203+D203-E203</f>
        <v>11872468</v>
      </c>
    </row>
    <row r="204" spans="1:6" s="158" customFormat="1" ht="31.5" customHeight="1">
      <c r="A204" s="156"/>
      <c r="B204" s="186" t="s">
        <v>300</v>
      </c>
      <c r="C204" s="186"/>
      <c r="D204" s="186"/>
      <c r="E204" s="186"/>
      <c r="F204" s="186"/>
    </row>
    <row r="205" spans="1:6" s="158" customFormat="1" ht="4.5" customHeight="1">
      <c r="A205" s="156"/>
      <c r="B205" s="157"/>
      <c r="C205" s="157"/>
      <c r="D205" s="157"/>
      <c r="E205" s="157"/>
      <c r="F205" s="157"/>
    </row>
    <row r="206" spans="1:6" s="155" customFormat="1" ht="47.25">
      <c r="A206" s="152" t="s">
        <v>318</v>
      </c>
      <c r="B206" s="153" t="s">
        <v>281</v>
      </c>
      <c r="C206" s="154">
        <v>787721</v>
      </c>
      <c r="D206" s="154">
        <v>0</v>
      </c>
      <c r="E206" s="154">
        <v>787721</v>
      </c>
      <c r="F206" s="154">
        <f>C206+D206-E206</f>
        <v>0</v>
      </c>
    </row>
    <row r="207" spans="1:6" s="158" customFormat="1" ht="49.5" customHeight="1">
      <c r="A207" s="156"/>
      <c r="B207" s="186" t="s">
        <v>282</v>
      </c>
      <c r="C207" s="186"/>
      <c r="D207" s="186"/>
      <c r="E207" s="186"/>
      <c r="F207" s="186"/>
    </row>
    <row r="208" spans="1:6" s="158" customFormat="1" ht="4.5" customHeight="1">
      <c r="A208" s="156"/>
      <c r="B208" s="157"/>
      <c r="C208" s="157"/>
      <c r="D208" s="157"/>
      <c r="E208" s="157"/>
      <c r="F208" s="157"/>
    </row>
    <row r="209" spans="1:6" s="155" customFormat="1" ht="60" customHeight="1">
      <c r="A209" s="152" t="s">
        <v>319</v>
      </c>
      <c r="B209" s="153" t="s">
        <v>263</v>
      </c>
      <c r="C209" s="154">
        <v>176583794</v>
      </c>
      <c r="D209" s="154">
        <v>0</v>
      </c>
      <c r="E209" s="154">
        <v>19951343</v>
      </c>
      <c r="F209" s="154">
        <f>C209+D209-E209</f>
        <v>156632451</v>
      </c>
    </row>
    <row r="210" spans="1:6" s="158" customFormat="1" ht="33" customHeight="1">
      <c r="A210" s="156"/>
      <c r="B210" s="186" t="s">
        <v>284</v>
      </c>
      <c r="C210" s="186"/>
      <c r="D210" s="186"/>
      <c r="E210" s="186"/>
      <c r="F210" s="186"/>
    </row>
    <row r="211" spans="1:6" s="161" customFormat="1" ht="4.5" customHeight="1">
      <c r="A211" s="159"/>
      <c r="B211" s="160"/>
      <c r="C211" s="160"/>
      <c r="D211" s="160"/>
      <c r="E211" s="160"/>
      <c r="F211" s="160"/>
    </row>
    <row r="212" spans="1:6" s="155" customFormat="1" ht="45.75" customHeight="1">
      <c r="A212" s="152" t="s">
        <v>320</v>
      </c>
      <c r="B212" s="153" t="s">
        <v>262</v>
      </c>
      <c r="C212" s="154">
        <v>58716144</v>
      </c>
      <c r="D212" s="154">
        <v>26272</v>
      </c>
      <c r="E212" s="154">
        <v>0</v>
      </c>
      <c r="F212" s="154">
        <f>C212+D212-E212</f>
        <v>58742416</v>
      </c>
    </row>
    <row r="213" spans="1:6" s="158" customFormat="1" ht="36" customHeight="1">
      <c r="A213" s="156"/>
      <c r="B213" s="186" t="s">
        <v>303</v>
      </c>
      <c r="C213" s="186"/>
      <c r="D213" s="186"/>
      <c r="E213" s="186"/>
      <c r="F213" s="186"/>
    </row>
    <row r="214" spans="1:6" s="161" customFormat="1" ht="4.5" customHeight="1">
      <c r="A214" s="159"/>
      <c r="B214" s="160"/>
      <c r="C214" s="160"/>
      <c r="D214" s="160"/>
      <c r="E214" s="160"/>
      <c r="F214" s="160"/>
    </row>
    <row r="215" spans="1:6" s="155" customFormat="1" ht="63">
      <c r="A215" s="152" t="s">
        <v>271</v>
      </c>
      <c r="B215" s="153" t="s">
        <v>334</v>
      </c>
      <c r="C215" s="154">
        <v>18457712</v>
      </c>
      <c r="D215" s="154">
        <v>1</v>
      </c>
      <c r="E215" s="154">
        <v>0</v>
      </c>
      <c r="F215" s="154">
        <f>C215+D215-E215</f>
        <v>18457713</v>
      </c>
    </row>
    <row r="216" spans="1:6" s="158" customFormat="1" ht="30" customHeight="1">
      <c r="A216" s="156"/>
      <c r="B216" s="186" t="s">
        <v>335</v>
      </c>
      <c r="C216" s="186"/>
      <c r="D216" s="186"/>
      <c r="E216" s="186"/>
      <c r="F216" s="186"/>
    </row>
    <row r="217" spans="1:6" s="161" customFormat="1" ht="4.5" customHeight="1">
      <c r="A217" s="159"/>
      <c r="B217" s="160"/>
      <c r="C217" s="160"/>
      <c r="D217" s="160"/>
      <c r="E217" s="160"/>
      <c r="F217" s="160"/>
    </row>
    <row r="218" spans="1:6" s="155" customFormat="1" ht="78.75">
      <c r="A218" s="152" t="s">
        <v>272</v>
      </c>
      <c r="B218" s="177" t="s">
        <v>294</v>
      </c>
      <c r="C218" s="154">
        <v>0</v>
      </c>
      <c r="D218" s="154">
        <v>1931504</v>
      </c>
      <c r="E218" s="154">
        <v>0</v>
      </c>
      <c r="F218" s="154">
        <f>C218+D218-E218</f>
        <v>1931504</v>
      </c>
    </row>
    <row r="219" spans="1:6" s="158" customFormat="1" ht="15.75">
      <c r="A219" s="156"/>
      <c r="B219" s="186" t="s">
        <v>323</v>
      </c>
      <c r="C219" s="186"/>
      <c r="D219" s="186"/>
      <c r="E219" s="186"/>
      <c r="F219" s="186"/>
    </row>
    <row r="220" spans="1:6" s="161" customFormat="1" ht="4.5" customHeight="1">
      <c r="A220" s="159"/>
      <c r="B220" s="160"/>
      <c r="C220" s="160"/>
      <c r="D220" s="160"/>
      <c r="E220" s="160"/>
      <c r="F220" s="160"/>
    </row>
    <row r="221" spans="1:6" s="155" customFormat="1" ht="47.25">
      <c r="A221" s="152" t="s">
        <v>273</v>
      </c>
      <c r="B221" s="153" t="s">
        <v>249</v>
      </c>
      <c r="C221" s="154">
        <v>95019374</v>
      </c>
      <c r="D221" s="154">
        <v>0</v>
      </c>
      <c r="E221" s="154">
        <v>10913020</v>
      </c>
      <c r="F221" s="154">
        <f>C221+D221-E221</f>
        <v>84106354</v>
      </c>
    </row>
    <row r="222" spans="1:6" s="163" customFormat="1" ht="15.75">
      <c r="A222" s="164"/>
      <c r="B222" s="186" t="s">
        <v>308</v>
      </c>
      <c r="C222" s="186"/>
      <c r="D222" s="186"/>
      <c r="E222" s="186"/>
      <c r="F222" s="186"/>
    </row>
    <row r="223" spans="1:6" s="161" customFormat="1" ht="63" customHeight="1">
      <c r="A223" s="159"/>
      <c r="B223" s="160"/>
      <c r="C223" s="160"/>
      <c r="D223" s="160"/>
      <c r="E223" s="160"/>
      <c r="F223" s="160"/>
    </row>
    <row r="224" spans="1:6" ht="18" customHeight="1">
      <c r="A224" s="188" t="s">
        <v>6</v>
      </c>
      <c r="B224" s="188" t="s">
        <v>224</v>
      </c>
      <c r="C224" s="189" t="s">
        <v>225</v>
      </c>
      <c r="D224" s="189"/>
      <c r="E224" s="189"/>
      <c r="F224" s="189"/>
    </row>
    <row r="225" spans="1:6" ht="16.5" customHeight="1">
      <c r="A225" s="188"/>
      <c r="B225" s="188"/>
      <c r="C225" s="9" t="s">
        <v>226</v>
      </c>
      <c r="D225" s="9" t="s">
        <v>227</v>
      </c>
      <c r="E225" s="9" t="s">
        <v>228</v>
      </c>
      <c r="F225" s="9" t="s">
        <v>229</v>
      </c>
    </row>
    <row r="226" spans="1:6" s="161" customFormat="1" ht="3" customHeight="1">
      <c r="A226" s="159"/>
      <c r="B226" s="160"/>
      <c r="C226" s="160"/>
      <c r="D226" s="160"/>
      <c r="E226" s="160"/>
      <c r="F226" s="160"/>
    </row>
    <row r="227" spans="1:6" s="155" customFormat="1" ht="47.25">
      <c r="A227" s="152" t="s">
        <v>274</v>
      </c>
      <c r="B227" s="153" t="s">
        <v>307</v>
      </c>
      <c r="C227" s="154">
        <v>1854637</v>
      </c>
      <c r="D227" s="154">
        <v>0</v>
      </c>
      <c r="E227" s="154">
        <v>11562</v>
      </c>
      <c r="F227" s="154">
        <f>C227+D227-E227</f>
        <v>1843075</v>
      </c>
    </row>
    <row r="228" spans="1:6" s="163" customFormat="1" ht="15.75">
      <c r="A228" s="164"/>
      <c r="B228" s="186" t="s">
        <v>245</v>
      </c>
      <c r="C228" s="186"/>
      <c r="D228" s="186"/>
      <c r="E228" s="186"/>
      <c r="F228" s="186"/>
    </row>
    <row r="229" spans="1:6" s="161" customFormat="1" ht="4.5" customHeight="1">
      <c r="A229" s="159"/>
      <c r="B229" s="160"/>
      <c r="C229" s="160"/>
      <c r="D229" s="160"/>
      <c r="E229" s="160"/>
      <c r="F229" s="160"/>
    </row>
    <row r="230" spans="1:6" s="155" customFormat="1" ht="78.75" customHeight="1">
      <c r="A230" s="152" t="s">
        <v>275</v>
      </c>
      <c r="B230" s="153" t="s">
        <v>305</v>
      </c>
      <c r="C230" s="154">
        <v>742706</v>
      </c>
      <c r="D230" s="154">
        <v>0</v>
      </c>
      <c r="E230" s="154">
        <v>704</v>
      </c>
      <c r="F230" s="154">
        <f>C230+D230-E230</f>
        <v>742002</v>
      </c>
    </row>
    <row r="231" spans="1:6" s="162" customFormat="1" ht="33" customHeight="1">
      <c r="A231" s="164"/>
      <c r="B231" s="191" t="s">
        <v>336</v>
      </c>
      <c r="C231" s="191"/>
      <c r="D231" s="191"/>
      <c r="E231" s="191"/>
      <c r="F231" s="191"/>
    </row>
    <row r="232" spans="1:6" s="161" customFormat="1" ht="4.5" customHeight="1">
      <c r="A232" s="159"/>
      <c r="B232" s="160"/>
      <c r="C232" s="160"/>
      <c r="D232" s="160"/>
      <c r="E232" s="160"/>
      <c r="F232" s="160"/>
    </row>
    <row r="233" spans="1:6" s="182" customFormat="1" ht="15.75" customHeight="1">
      <c r="A233" s="183">
        <v>2</v>
      </c>
      <c r="B233" s="184" t="s">
        <v>231</v>
      </c>
      <c r="C233" s="184"/>
      <c r="D233" s="184"/>
      <c r="E233" s="184"/>
      <c r="F233" s="184"/>
    </row>
    <row r="234" spans="1:6" s="161" customFormat="1" ht="4.5" customHeight="1">
      <c r="A234" s="159"/>
      <c r="B234" s="160"/>
      <c r="C234" s="160"/>
      <c r="D234" s="160"/>
      <c r="E234" s="160"/>
      <c r="F234" s="160"/>
    </row>
    <row r="235" spans="1:6" s="182" customFormat="1" ht="15.75" customHeight="1">
      <c r="A235" s="179" t="s">
        <v>32</v>
      </c>
      <c r="B235" s="180" t="s">
        <v>230</v>
      </c>
      <c r="C235" s="181"/>
      <c r="D235" s="181"/>
      <c r="E235" s="181"/>
      <c r="F235" s="181"/>
    </row>
    <row r="236" spans="1:6" s="161" customFormat="1" ht="4.5" customHeight="1">
      <c r="A236" s="159"/>
      <c r="B236" s="160"/>
      <c r="C236" s="160"/>
      <c r="D236" s="160"/>
      <c r="E236" s="160"/>
      <c r="F236" s="160"/>
    </row>
    <row r="237" spans="1:6" s="162" customFormat="1" ht="47.25">
      <c r="A237" s="152" t="s">
        <v>34</v>
      </c>
      <c r="B237" s="178" t="s">
        <v>287</v>
      </c>
      <c r="C237" s="154">
        <v>523007000</v>
      </c>
      <c r="D237" s="154">
        <v>0</v>
      </c>
      <c r="E237" s="154">
        <v>97091</v>
      </c>
      <c r="F237" s="154">
        <f>C237+D237-E237</f>
        <v>522909909</v>
      </c>
    </row>
    <row r="238" spans="1:6" s="158" customFormat="1" ht="48.75" customHeight="1">
      <c r="A238" s="156"/>
      <c r="B238" s="190" t="s">
        <v>337</v>
      </c>
      <c r="C238" s="190"/>
      <c r="D238" s="190"/>
      <c r="E238" s="190"/>
      <c r="F238" s="190"/>
    </row>
    <row r="239" spans="1:6" s="161" customFormat="1" ht="4.5" customHeight="1">
      <c r="A239" s="159"/>
      <c r="B239" s="160"/>
      <c r="C239" s="160"/>
      <c r="D239" s="160"/>
      <c r="E239" s="160"/>
      <c r="F239" s="160"/>
    </row>
    <row r="240" spans="1:6" s="162" customFormat="1" ht="47.25">
      <c r="A240" s="152" t="s">
        <v>36</v>
      </c>
      <c r="B240" s="178" t="s">
        <v>288</v>
      </c>
      <c r="C240" s="154">
        <v>316625900</v>
      </c>
      <c r="D240" s="154">
        <v>0</v>
      </c>
      <c r="E240" s="154">
        <v>3264019</v>
      </c>
      <c r="F240" s="154">
        <f>C240+D240-E240</f>
        <v>313361881</v>
      </c>
    </row>
    <row r="241" spans="1:6" s="158" customFormat="1" ht="48.75" customHeight="1">
      <c r="A241" s="156"/>
      <c r="B241" s="190" t="s">
        <v>337</v>
      </c>
      <c r="C241" s="190"/>
      <c r="D241" s="190"/>
      <c r="E241" s="190"/>
      <c r="F241" s="190"/>
    </row>
    <row r="242" spans="1:6" s="161" customFormat="1" ht="4.5" customHeight="1">
      <c r="A242" s="159"/>
      <c r="B242" s="160"/>
      <c r="C242" s="160"/>
      <c r="D242" s="160"/>
      <c r="E242" s="160"/>
      <c r="F242" s="160"/>
    </row>
    <row r="243" spans="1:6" s="162" customFormat="1" ht="47.25">
      <c r="A243" s="152" t="s">
        <v>40</v>
      </c>
      <c r="B243" s="178" t="s">
        <v>289</v>
      </c>
      <c r="C243" s="154">
        <v>313824000</v>
      </c>
      <c r="D243" s="154">
        <v>0</v>
      </c>
      <c r="E243" s="154">
        <v>377736</v>
      </c>
      <c r="F243" s="154">
        <f>C243+D243-E243</f>
        <v>313446264</v>
      </c>
    </row>
    <row r="244" spans="1:6" s="158" customFormat="1" ht="48.75" customHeight="1">
      <c r="A244" s="156"/>
      <c r="B244" s="190" t="s">
        <v>337</v>
      </c>
      <c r="C244" s="190"/>
      <c r="D244" s="190"/>
      <c r="E244" s="190"/>
      <c r="F244" s="190"/>
    </row>
    <row r="245" spans="1:6" s="161" customFormat="1" ht="4.5" customHeight="1">
      <c r="A245" s="159"/>
      <c r="B245" s="160"/>
      <c r="C245" s="160"/>
      <c r="D245" s="160"/>
      <c r="E245" s="160"/>
      <c r="F245" s="160"/>
    </row>
    <row r="246" spans="1:6" s="162" customFormat="1" ht="47.25">
      <c r="A246" s="152" t="s">
        <v>252</v>
      </c>
      <c r="B246" s="178" t="s">
        <v>290</v>
      </c>
      <c r="C246" s="154">
        <v>297335000</v>
      </c>
      <c r="D246" s="154">
        <v>0</v>
      </c>
      <c r="E246" s="154">
        <v>281467</v>
      </c>
      <c r="F246" s="154">
        <f>C246+D246-E246</f>
        <v>297053533</v>
      </c>
    </row>
    <row r="247" spans="1:6" s="158" customFormat="1" ht="48" customHeight="1">
      <c r="A247" s="156"/>
      <c r="B247" s="190" t="s">
        <v>338</v>
      </c>
      <c r="C247" s="190"/>
      <c r="D247" s="190"/>
      <c r="E247" s="190"/>
      <c r="F247" s="190"/>
    </row>
    <row r="248" spans="1:6" s="161" customFormat="1" ht="4.5" customHeight="1">
      <c r="A248" s="159"/>
      <c r="B248" s="160"/>
      <c r="C248" s="160"/>
      <c r="D248" s="160"/>
      <c r="E248" s="160"/>
      <c r="F248" s="160"/>
    </row>
    <row r="249" spans="1:6" s="162" customFormat="1" ht="47.25">
      <c r="A249" s="152" t="s">
        <v>253</v>
      </c>
      <c r="B249" s="178" t="s">
        <v>291</v>
      </c>
      <c r="C249" s="154">
        <v>243100000</v>
      </c>
      <c r="D249" s="154">
        <v>3051545</v>
      </c>
      <c r="E249" s="154">
        <v>0</v>
      </c>
      <c r="F249" s="154">
        <f>C249+D249-E249</f>
        <v>246151545</v>
      </c>
    </row>
    <row r="250" spans="1:6" s="158" customFormat="1" ht="32.25" customHeight="1">
      <c r="A250" s="156"/>
      <c r="B250" s="190" t="s">
        <v>324</v>
      </c>
      <c r="C250" s="190"/>
      <c r="D250" s="190"/>
      <c r="E250" s="190"/>
      <c r="F250" s="190"/>
    </row>
    <row r="251" spans="1:6" s="161" customFormat="1" ht="4.5" customHeight="1">
      <c r="A251" s="159"/>
      <c r="B251" s="160"/>
      <c r="C251" s="160"/>
      <c r="D251" s="160"/>
      <c r="E251" s="160"/>
      <c r="F251" s="160"/>
    </row>
    <row r="252" spans="1:6" s="162" customFormat="1" ht="47.25">
      <c r="A252" s="152" t="s">
        <v>264</v>
      </c>
      <c r="B252" s="153" t="s">
        <v>250</v>
      </c>
      <c r="C252" s="154">
        <v>480319</v>
      </c>
      <c r="D252" s="154">
        <v>568996</v>
      </c>
      <c r="E252" s="154">
        <v>0</v>
      </c>
      <c r="F252" s="154">
        <f>C252+D252-E252</f>
        <v>1049315</v>
      </c>
    </row>
    <row r="253" spans="1:6" s="158" customFormat="1" ht="63" customHeight="1">
      <c r="A253" s="156"/>
      <c r="B253" s="190" t="s">
        <v>304</v>
      </c>
      <c r="C253" s="190"/>
      <c r="D253" s="190"/>
      <c r="E253" s="190"/>
      <c r="F253" s="190"/>
    </row>
    <row r="254" spans="1:6" s="161" customFormat="1" ht="4.5" customHeight="1">
      <c r="A254" s="159"/>
      <c r="B254" s="160"/>
      <c r="C254" s="160"/>
      <c r="D254" s="160"/>
      <c r="E254" s="160"/>
      <c r="F254" s="160"/>
    </row>
    <row r="255" spans="1:6" s="162" customFormat="1" ht="31.5">
      <c r="A255" s="152" t="s">
        <v>265</v>
      </c>
      <c r="B255" s="178" t="s">
        <v>296</v>
      </c>
      <c r="C255" s="154">
        <v>130000</v>
      </c>
      <c r="D255" s="154">
        <v>0</v>
      </c>
      <c r="E255" s="154">
        <v>130000</v>
      </c>
      <c r="F255" s="154">
        <f>C255+D255-E255</f>
        <v>0</v>
      </c>
    </row>
    <row r="256" spans="1:6" s="158" customFormat="1" ht="31.5" customHeight="1">
      <c r="A256" s="156"/>
      <c r="B256" s="190" t="s">
        <v>297</v>
      </c>
      <c r="C256" s="190"/>
      <c r="D256" s="190"/>
      <c r="E256" s="190"/>
      <c r="F256" s="190"/>
    </row>
    <row r="257" spans="1:6" s="161" customFormat="1" ht="4.5" customHeight="1">
      <c r="A257" s="159"/>
      <c r="B257" s="160"/>
      <c r="C257" s="160"/>
      <c r="D257" s="160"/>
      <c r="E257" s="160"/>
      <c r="F257" s="160"/>
    </row>
    <row r="258" spans="1:6" s="162" customFormat="1" ht="47.25">
      <c r="A258" s="152" t="s">
        <v>266</v>
      </c>
      <c r="B258" s="153" t="s">
        <v>260</v>
      </c>
      <c r="C258" s="154">
        <v>1005116</v>
      </c>
      <c r="D258" s="154">
        <v>0</v>
      </c>
      <c r="E258" s="154">
        <v>173533</v>
      </c>
      <c r="F258" s="154">
        <f>C258+D258-E258</f>
        <v>831583</v>
      </c>
    </row>
    <row r="259" spans="1:6" s="158" customFormat="1" ht="36" customHeight="1">
      <c r="A259" s="156"/>
      <c r="B259" s="190" t="s">
        <v>325</v>
      </c>
      <c r="C259" s="190"/>
      <c r="D259" s="190"/>
      <c r="E259" s="190"/>
      <c r="F259" s="190"/>
    </row>
    <row r="260" spans="1:6" s="161" customFormat="1" ht="94.5" customHeight="1">
      <c r="A260" s="159"/>
      <c r="B260" s="160"/>
      <c r="C260" s="160"/>
      <c r="D260" s="160"/>
      <c r="E260" s="160"/>
      <c r="F260" s="160"/>
    </row>
    <row r="261" spans="1:6" ht="18" customHeight="1">
      <c r="A261" s="188" t="s">
        <v>6</v>
      </c>
      <c r="B261" s="188" t="s">
        <v>224</v>
      </c>
      <c r="C261" s="189" t="s">
        <v>225</v>
      </c>
      <c r="D261" s="189"/>
      <c r="E261" s="189"/>
      <c r="F261" s="189"/>
    </row>
    <row r="262" spans="1:6" ht="16.5" customHeight="1">
      <c r="A262" s="188"/>
      <c r="B262" s="188"/>
      <c r="C262" s="9" t="s">
        <v>226</v>
      </c>
      <c r="D262" s="9" t="s">
        <v>227</v>
      </c>
      <c r="E262" s="9" t="s">
        <v>228</v>
      </c>
      <c r="F262" s="9" t="s">
        <v>229</v>
      </c>
    </row>
    <row r="263" spans="1:6" s="161" customFormat="1" ht="4.5" customHeight="1">
      <c r="A263" s="159"/>
      <c r="B263" s="160"/>
      <c r="C263" s="160"/>
      <c r="D263" s="160"/>
      <c r="E263" s="160"/>
      <c r="F263" s="160"/>
    </row>
    <row r="264" spans="1:6" s="162" customFormat="1" ht="78.75">
      <c r="A264" s="152" t="s">
        <v>267</v>
      </c>
      <c r="B264" s="178" t="s">
        <v>292</v>
      </c>
      <c r="C264" s="154">
        <v>985000</v>
      </c>
      <c r="D264" s="154">
        <v>0</v>
      </c>
      <c r="E264" s="154">
        <v>308500</v>
      </c>
      <c r="F264" s="154">
        <f>C264+D264-E264</f>
        <v>676500</v>
      </c>
    </row>
    <row r="265" spans="1:6" s="158" customFormat="1" ht="33.75" customHeight="1">
      <c r="A265" s="156"/>
      <c r="B265" s="190" t="s">
        <v>326</v>
      </c>
      <c r="C265" s="190"/>
      <c r="D265" s="190"/>
      <c r="E265" s="190"/>
      <c r="F265" s="190"/>
    </row>
    <row r="266" spans="1:6" s="161" customFormat="1" ht="4.5" customHeight="1">
      <c r="A266" s="159"/>
      <c r="B266" s="160"/>
      <c r="C266" s="160"/>
      <c r="D266" s="160"/>
      <c r="E266" s="160"/>
      <c r="F266" s="160"/>
    </row>
    <row r="267" spans="1:6" s="182" customFormat="1" ht="15.75" customHeight="1">
      <c r="A267" s="179" t="s">
        <v>48</v>
      </c>
      <c r="B267" s="180" t="s">
        <v>235</v>
      </c>
      <c r="C267" s="181"/>
      <c r="D267" s="181"/>
      <c r="E267" s="181"/>
      <c r="F267" s="181"/>
    </row>
    <row r="268" spans="1:6" s="162" customFormat="1" ht="4.5" customHeight="1">
      <c r="A268" s="152"/>
      <c r="B268" s="150"/>
      <c r="C268" s="150"/>
      <c r="D268" s="150"/>
      <c r="E268" s="150"/>
      <c r="F268" s="150"/>
    </row>
    <row r="269" spans="1:6" s="162" customFormat="1" ht="78.75">
      <c r="A269" s="152" t="s">
        <v>50</v>
      </c>
      <c r="B269" s="178" t="s">
        <v>302</v>
      </c>
      <c r="C269" s="154">
        <v>844336</v>
      </c>
      <c r="D269" s="154">
        <v>688013</v>
      </c>
      <c r="E269" s="154">
        <v>0</v>
      </c>
      <c r="F269" s="154">
        <f>C269+D269-E269</f>
        <v>1532349</v>
      </c>
    </row>
    <row r="270" spans="1:6" s="158" customFormat="1" ht="48.75" customHeight="1">
      <c r="A270" s="156"/>
      <c r="B270" s="190" t="s">
        <v>327</v>
      </c>
      <c r="C270" s="190"/>
      <c r="D270" s="190"/>
      <c r="E270" s="190"/>
      <c r="F270" s="190"/>
    </row>
    <row r="271" spans="1:6" s="162" customFormat="1" ht="4.5" customHeight="1">
      <c r="A271" s="152"/>
      <c r="B271" s="150"/>
      <c r="C271" s="150"/>
      <c r="D271" s="150"/>
      <c r="E271" s="150"/>
      <c r="F271" s="150"/>
    </row>
    <row r="272" spans="1:6" s="162" customFormat="1" ht="47.25">
      <c r="A272" s="152" t="s">
        <v>254</v>
      </c>
      <c r="B272" s="178" t="s">
        <v>251</v>
      </c>
      <c r="C272" s="154">
        <v>25154404</v>
      </c>
      <c r="D272" s="154">
        <v>0</v>
      </c>
      <c r="E272" s="154">
        <v>558448</v>
      </c>
      <c r="F272" s="154">
        <f>C272+D272-E272</f>
        <v>24595956</v>
      </c>
    </row>
    <row r="273" spans="1:6" s="158" customFormat="1" ht="63" customHeight="1">
      <c r="A273" s="156"/>
      <c r="B273" s="190" t="s">
        <v>309</v>
      </c>
      <c r="C273" s="190"/>
      <c r="D273" s="190"/>
      <c r="E273" s="190"/>
      <c r="F273" s="190"/>
    </row>
    <row r="274" spans="1:6" s="162" customFormat="1" ht="4.5" customHeight="1">
      <c r="A274" s="152"/>
      <c r="B274" s="150"/>
      <c r="C274" s="150"/>
      <c r="D274" s="150"/>
      <c r="E274" s="150"/>
      <c r="F274" s="150"/>
    </row>
    <row r="275" spans="1:6" s="162" customFormat="1" ht="47.25">
      <c r="A275" s="152" t="s">
        <v>255</v>
      </c>
      <c r="B275" s="178" t="s">
        <v>283</v>
      </c>
      <c r="C275" s="154">
        <v>5000000</v>
      </c>
      <c r="D275" s="154">
        <v>11151263</v>
      </c>
      <c r="E275" s="154">
        <v>0</v>
      </c>
      <c r="F275" s="154">
        <f>C275+D275-E275</f>
        <v>16151263</v>
      </c>
    </row>
    <row r="276" spans="1:6" s="163" customFormat="1" ht="33" customHeight="1">
      <c r="A276" s="152"/>
      <c r="B276" s="190" t="s">
        <v>339</v>
      </c>
      <c r="C276" s="190"/>
      <c r="D276" s="190"/>
      <c r="E276" s="190"/>
      <c r="F276" s="190"/>
    </row>
    <row r="277" spans="1:6" s="162" customFormat="1" ht="4.5" customHeight="1">
      <c r="A277" s="152"/>
      <c r="B277" s="150"/>
      <c r="C277" s="150"/>
      <c r="D277" s="150"/>
      <c r="E277" s="150"/>
      <c r="F277" s="150"/>
    </row>
    <row r="278" spans="1:6" s="162" customFormat="1" ht="47.25">
      <c r="A278" s="152" t="s">
        <v>256</v>
      </c>
      <c r="B278" s="178" t="s">
        <v>261</v>
      </c>
      <c r="C278" s="154">
        <v>33975812</v>
      </c>
      <c r="D278" s="154">
        <v>0</v>
      </c>
      <c r="E278" s="154">
        <v>6804697</v>
      </c>
      <c r="F278" s="154">
        <f>C278+D278-E278</f>
        <v>27171115</v>
      </c>
    </row>
    <row r="279" spans="1:6" s="158" customFormat="1" ht="51" customHeight="1">
      <c r="A279" s="156"/>
      <c r="B279" s="190" t="s">
        <v>310</v>
      </c>
      <c r="C279" s="190"/>
      <c r="D279" s="190"/>
      <c r="E279" s="190"/>
      <c r="F279" s="190"/>
    </row>
    <row r="280" spans="1:6" s="162" customFormat="1" ht="4.5" customHeight="1">
      <c r="A280" s="152"/>
      <c r="B280" s="150"/>
      <c r="C280" s="150"/>
      <c r="D280" s="150"/>
      <c r="E280" s="150"/>
      <c r="F280" s="150"/>
    </row>
    <row r="281" spans="1:6" s="182" customFormat="1" ht="15.75" customHeight="1">
      <c r="A281" s="185" t="s">
        <v>220</v>
      </c>
      <c r="C281" s="185"/>
      <c r="D281" s="185"/>
      <c r="E281" s="185"/>
      <c r="F281" s="185"/>
    </row>
    <row r="282" spans="1:6" s="182" customFormat="1" ht="4.5" customHeight="1">
      <c r="A282" s="185"/>
      <c r="C282" s="185"/>
      <c r="D282" s="185"/>
      <c r="E282" s="185"/>
      <c r="F282" s="185"/>
    </row>
    <row r="283" spans="1:6" s="50" customFormat="1" ht="32.25" customHeight="1">
      <c r="A283" s="191" t="s">
        <v>321</v>
      </c>
      <c r="B283" s="191"/>
      <c r="C283" s="191"/>
      <c r="D283" s="191"/>
      <c r="E283" s="191"/>
      <c r="F283" s="191"/>
    </row>
    <row r="284" spans="1:6" s="116" customFormat="1" ht="34.5" customHeight="1">
      <c r="A284" s="192" t="s">
        <v>322</v>
      </c>
      <c r="B284" s="192"/>
      <c r="C284" s="192"/>
      <c r="D284" s="192"/>
      <c r="E284" s="192"/>
      <c r="F284" s="192"/>
    </row>
  </sheetData>
  <sheetProtection password="C25B" sheet="1"/>
  <mergeCells count="97">
    <mergeCell ref="A261:A262"/>
    <mergeCell ref="B261:B262"/>
    <mergeCell ref="C261:F261"/>
    <mergeCell ref="B201:F201"/>
    <mergeCell ref="A189:A190"/>
    <mergeCell ref="B189:B190"/>
    <mergeCell ref="C189:F189"/>
    <mergeCell ref="B219:F219"/>
    <mergeCell ref="B253:F253"/>
    <mergeCell ref="B228:F228"/>
    <mergeCell ref="B167:F167"/>
    <mergeCell ref="B204:F204"/>
    <mergeCell ref="B184:F184"/>
    <mergeCell ref="B178:F178"/>
    <mergeCell ref="A224:A225"/>
    <mergeCell ref="B224:B225"/>
    <mergeCell ref="C224:F224"/>
    <mergeCell ref="B198:F198"/>
    <mergeCell ref="B172:F172"/>
    <mergeCell ref="B210:F210"/>
    <mergeCell ref="A9:F9"/>
    <mergeCell ref="B138:F138"/>
    <mergeCell ref="D19:D20"/>
    <mergeCell ref="B241:F241"/>
    <mergeCell ref="B244:F244"/>
    <mergeCell ref="B273:F273"/>
    <mergeCell ref="B238:F238"/>
    <mergeCell ref="B247:F247"/>
    <mergeCell ref="B250:F250"/>
    <mergeCell ref="B259:F259"/>
    <mergeCell ref="A1:F1"/>
    <mergeCell ref="A3:F3"/>
    <mergeCell ref="A4:F4"/>
    <mergeCell ref="A5:F5"/>
    <mergeCell ref="A6:F6"/>
    <mergeCell ref="A8:F8"/>
    <mergeCell ref="A7:F7"/>
    <mergeCell ref="A10:F10"/>
    <mergeCell ref="A14:E14"/>
    <mergeCell ref="A15:E15"/>
    <mergeCell ref="A11:F11"/>
    <mergeCell ref="C19:C20"/>
    <mergeCell ref="E19:E20"/>
    <mergeCell ref="B19:B20"/>
    <mergeCell ref="A12:F12"/>
    <mergeCell ref="A16:E16"/>
    <mergeCell ref="B207:F207"/>
    <mergeCell ref="A13:E13"/>
    <mergeCell ref="A134:E134"/>
    <mergeCell ref="A141:A142"/>
    <mergeCell ref="B141:B142"/>
    <mergeCell ref="A139:F139"/>
    <mergeCell ref="B81:B82"/>
    <mergeCell ref="C141:F141"/>
    <mergeCell ref="E83:E84"/>
    <mergeCell ref="D83:D84"/>
    <mergeCell ref="B164:F164"/>
    <mergeCell ref="A284:F284"/>
    <mergeCell ref="A283:F283"/>
    <mergeCell ref="A81:A82"/>
    <mergeCell ref="A17:F17"/>
    <mergeCell ref="A19:A20"/>
    <mergeCell ref="B231:F231"/>
    <mergeCell ref="B279:F279"/>
    <mergeCell ref="B265:F265"/>
    <mergeCell ref="B158:F158"/>
    <mergeCell ref="B175:F175"/>
    <mergeCell ref="B276:F276"/>
    <mergeCell ref="B213:F213"/>
    <mergeCell ref="A109:A110"/>
    <mergeCell ref="B109:B110"/>
    <mergeCell ref="C109:C110"/>
    <mergeCell ref="D109:D110"/>
    <mergeCell ref="E109:E110"/>
    <mergeCell ref="A154:A155"/>
    <mergeCell ref="B152:F152"/>
    <mergeCell ref="C83:C84"/>
    <mergeCell ref="B154:B155"/>
    <mergeCell ref="C154:F154"/>
    <mergeCell ref="B169:F169"/>
    <mergeCell ref="B195:F195"/>
    <mergeCell ref="B270:F270"/>
    <mergeCell ref="B216:F216"/>
    <mergeCell ref="B181:F181"/>
    <mergeCell ref="B256:F256"/>
    <mergeCell ref="B187:F187"/>
    <mergeCell ref="B149:F149"/>
    <mergeCell ref="B161:F161"/>
    <mergeCell ref="B222:F222"/>
    <mergeCell ref="A45:A46"/>
    <mergeCell ref="B45:B46"/>
    <mergeCell ref="C45:C46"/>
    <mergeCell ref="D45:D46"/>
    <mergeCell ref="E45:E46"/>
    <mergeCell ref="A83:A84"/>
    <mergeCell ref="B83:B84"/>
  </mergeCells>
  <conditionalFormatting sqref="E78:E79">
    <cfRule type="expression" priority="11" dxfId="6" stopIfTrue="1">
      <formula>LEFT(E78,3)="Nie"</formula>
    </cfRule>
  </conditionalFormatting>
  <conditionalFormatting sqref="C78:C79">
    <cfRule type="expression" priority="5" dxfId="6" stopIfTrue="1">
      <formula>LEFT(C78,3)="Nie"</formula>
    </cfRule>
  </conditionalFormatting>
  <conditionalFormatting sqref="C88">
    <cfRule type="cellIs" priority="4" dxfId="7" operator="equal" stopIfTrue="1">
      <formula>"Nie spełniona"</formula>
    </cfRule>
  </conditionalFormatting>
  <conditionalFormatting sqref="C89">
    <cfRule type="cellIs" priority="3" dxfId="7" operator="equal" stopIfTrue="1">
      <formula>"Nie spełniona"</formula>
    </cfRule>
  </conditionalFormatting>
  <conditionalFormatting sqref="E88">
    <cfRule type="cellIs" priority="2" dxfId="7" operator="equal" stopIfTrue="1">
      <formula>"Nie spełniona"</formula>
    </cfRule>
  </conditionalFormatting>
  <conditionalFormatting sqref="E89">
    <cfRule type="cellIs" priority="1" dxfId="7" operator="equal" stopIfTrue="1">
      <formula>"Nie spełniona"</formula>
    </cfRule>
  </conditionalFormatting>
  <printOptions horizontalCentered="1"/>
  <pageMargins left="0.5905511811023623" right="0.5905511811023623" top="0.984251968503937" bottom="1.1811023622047245" header="0.5118110236220472" footer="0.5118110236220472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8.8984375" defaultRowHeight="14.25"/>
  <cols>
    <col min="1" max="1" width="8.19921875" style="53" customWidth="1"/>
    <col min="2" max="2" width="14.3984375" style="10" customWidth="1"/>
    <col min="3" max="3" width="14.19921875" style="10" customWidth="1"/>
    <col min="4" max="4" width="13.59765625" style="10" customWidth="1"/>
    <col min="5" max="5" width="14.3984375" style="10" customWidth="1"/>
    <col min="6" max="7" width="13.8984375" style="10" customWidth="1"/>
    <col min="8" max="8" width="1" style="54" customWidth="1"/>
    <col min="9" max="9" width="13.09765625" style="10" customWidth="1"/>
    <col min="10" max="10" width="13.3984375" style="10" customWidth="1"/>
    <col min="11" max="11" width="13.09765625" style="10" customWidth="1"/>
    <col min="12" max="16384" width="8.8984375" style="10" customWidth="1"/>
  </cols>
  <sheetData>
    <row r="1" spans="1:11" ht="30" customHeight="1">
      <c r="A1" s="205" t="s">
        <v>242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ht="15.75" thickBot="1"/>
    <row r="3" spans="1:11" s="56" customFormat="1" ht="27.75" customHeight="1" thickBot="1">
      <c r="A3" s="206" t="s">
        <v>186</v>
      </c>
      <c r="B3" s="208" t="s">
        <v>187</v>
      </c>
      <c r="C3" s="209"/>
      <c r="D3" s="210"/>
      <c r="E3" s="211" t="s">
        <v>188</v>
      </c>
      <c r="F3" s="211"/>
      <c r="G3" s="212"/>
      <c r="H3" s="55"/>
      <c r="I3" s="202" t="s">
        <v>189</v>
      </c>
      <c r="J3" s="202"/>
      <c r="K3" s="202"/>
    </row>
    <row r="4" spans="1:11" s="65" customFormat="1" ht="31.5" customHeight="1" thickBot="1">
      <c r="A4" s="207"/>
      <c r="B4" s="57" t="s">
        <v>190</v>
      </c>
      <c r="C4" s="58" t="s">
        <v>191</v>
      </c>
      <c r="D4" s="59" t="s">
        <v>192</v>
      </c>
      <c r="E4" s="60" t="s">
        <v>190</v>
      </c>
      <c r="F4" s="58" t="s">
        <v>191</v>
      </c>
      <c r="G4" s="59" t="s">
        <v>192</v>
      </c>
      <c r="H4" s="61"/>
      <c r="I4" s="62" t="s">
        <v>190</v>
      </c>
      <c r="J4" s="63" t="s">
        <v>191</v>
      </c>
      <c r="K4" s="64" t="s">
        <v>192</v>
      </c>
    </row>
    <row r="5" spans="1:11" s="74" customFormat="1" ht="12" thickBot="1">
      <c r="A5" s="66" t="s">
        <v>184</v>
      </c>
      <c r="B5" s="67" t="s">
        <v>193</v>
      </c>
      <c r="C5" s="68" t="s">
        <v>185</v>
      </c>
      <c r="D5" s="69" t="s">
        <v>194</v>
      </c>
      <c r="E5" s="113" t="s">
        <v>195</v>
      </c>
      <c r="F5" s="114" t="s">
        <v>196</v>
      </c>
      <c r="G5" s="115" t="s">
        <v>197</v>
      </c>
      <c r="H5" s="71"/>
      <c r="I5" s="72" t="s">
        <v>198</v>
      </c>
      <c r="J5" s="68" t="s">
        <v>199</v>
      </c>
      <c r="K5" s="73" t="s">
        <v>200</v>
      </c>
    </row>
    <row r="6" spans="1:11" s="82" customFormat="1" ht="18" customHeight="1">
      <c r="A6" s="75">
        <v>2023</v>
      </c>
      <c r="B6" s="117">
        <v>1935150623.39</v>
      </c>
      <c r="C6" s="118">
        <f aca="true" t="shared" si="0" ref="C6:C22">D6-B6</f>
        <v>-28439071.78</v>
      </c>
      <c r="D6" s="119">
        <v>1906711551.61</v>
      </c>
      <c r="E6" s="120">
        <v>2109072074</v>
      </c>
      <c r="F6" s="121">
        <f aca="true" t="shared" si="1" ref="F6:F22">G6-E6</f>
        <v>-28439071.78</v>
      </c>
      <c r="G6" s="122">
        <v>2080633002.22</v>
      </c>
      <c r="H6" s="78"/>
      <c r="I6" s="79">
        <f aca="true" t="shared" si="2" ref="I6:I22">B6-E6</f>
        <v>-173921450.61</v>
      </c>
      <c r="J6" s="80">
        <f aca="true" t="shared" si="3" ref="J6:J22">K6-I6</f>
        <v>0</v>
      </c>
      <c r="K6" s="81">
        <f>D6-G6</f>
        <v>-173921450.61</v>
      </c>
    </row>
    <row r="7" spans="1:11" s="82" customFormat="1" ht="18" customHeight="1">
      <c r="A7" s="75">
        <f>A6+1</f>
        <v>2024</v>
      </c>
      <c r="B7" s="83">
        <v>1507494658</v>
      </c>
      <c r="C7" s="76">
        <f t="shared" si="0"/>
        <v>-12880403</v>
      </c>
      <c r="D7" s="77">
        <v>1494614255</v>
      </c>
      <c r="E7" s="83">
        <v>1523494658</v>
      </c>
      <c r="F7" s="76">
        <f t="shared" si="1"/>
        <v>-12880403</v>
      </c>
      <c r="G7" s="77">
        <v>1510614255</v>
      </c>
      <c r="H7" s="78"/>
      <c r="I7" s="79">
        <f t="shared" si="2"/>
        <v>-16000000</v>
      </c>
      <c r="J7" s="80">
        <f t="shared" si="3"/>
        <v>0</v>
      </c>
      <c r="K7" s="81">
        <f aca="true" t="shared" si="4" ref="K7:K22">D7-G7</f>
        <v>-16000000</v>
      </c>
    </row>
    <row r="8" spans="1:11" s="82" customFormat="1" ht="18" customHeight="1">
      <c r="A8" s="75">
        <f>A7+1</f>
        <v>2025</v>
      </c>
      <c r="B8" s="83">
        <v>1449111393</v>
      </c>
      <c r="C8" s="76">
        <f t="shared" si="0"/>
        <v>0</v>
      </c>
      <c r="D8" s="77">
        <v>1449111393</v>
      </c>
      <c r="E8" s="83">
        <v>1505111393</v>
      </c>
      <c r="F8" s="76">
        <f t="shared" si="1"/>
        <v>0</v>
      </c>
      <c r="G8" s="77">
        <v>1505111393</v>
      </c>
      <c r="H8" s="78"/>
      <c r="I8" s="79">
        <f t="shared" si="2"/>
        <v>-56000000</v>
      </c>
      <c r="J8" s="80">
        <f t="shared" si="3"/>
        <v>0</v>
      </c>
      <c r="K8" s="81">
        <f t="shared" si="4"/>
        <v>-56000000</v>
      </c>
    </row>
    <row r="9" spans="1:11" s="82" customFormat="1" ht="18" customHeight="1">
      <c r="A9" s="75">
        <f>A8+1</f>
        <v>2026</v>
      </c>
      <c r="B9" s="83">
        <v>1235850347</v>
      </c>
      <c r="C9" s="76">
        <f t="shared" si="0"/>
        <v>0</v>
      </c>
      <c r="D9" s="77">
        <v>1235850347</v>
      </c>
      <c r="E9" s="83">
        <v>1210550347</v>
      </c>
      <c r="F9" s="76">
        <f t="shared" si="1"/>
        <v>0</v>
      </c>
      <c r="G9" s="77">
        <v>1210550347</v>
      </c>
      <c r="H9" s="78"/>
      <c r="I9" s="79">
        <f t="shared" si="2"/>
        <v>25300000</v>
      </c>
      <c r="J9" s="80">
        <f t="shared" si="3"/>
        <v>0</v>
      </c>
      <c r="K9" s="81">
        <f t="shared" si="4"/>
        <v>25300000</v>
      </c>
    </row>
    <row r="10" spans="1:11" s="82" customFormat="1" ht="18" customHeight="1">
      <c r="A10" s="84">
        <v>2027</v>
      </c>
      <c r="B10" s="85">
        <v>1196282350</v>
      </c>
      <c r="C10" s="76">
        <f t="shared" si="0"/>
        <v>0</v>
      </c>
      <c r="D10" s="86">
        <v>1196282350</v>
      </c>
      <c r="E10" s="85">
        <v>1172614026</v>
      </c>
      <c r="F10" s="76">
        <f t="shared" si="1"/>
        <v>0</v>
      </c>
      <c r="G10" s="86">
        <v>1172614026</v>
      </c>
      <c r="H10" s="78"/>
      <c r="I10" s="79">
        <f t="shared" si="2"/>
        <v>23668324</v>
      </c>
      <c r="J10" s="80">
        <f t="shared" si="3"/>
        <v>0</v>
      </c>
      <c r="K10" s="81">
        <f t="shared" si="4"/>
        <v>23668324</v>
      </c>
    </row>
    <row r="11" spans="1:11" s="82" customFormat="1" ht="18" customHeight="1">
      <c r="A11" s="84">
        <v>2028</v>
      </c>
      <c r="B11" s="85">
        <v>1121836578</v>
      </c>
      <c r="C11" s="76">
        <f t="shared" si="0"/>
        <v>0</v>
      </c>
      <c r="D11" s="86">
        <v>1121836578</v>
      </c>
      <c r="E11" s="85">
        <v>1099000048</v>
      </c>
      <c r="F11" s="76">
        <f t="shared" si="1"/>
        <v>0</v>
      </c>
      <c r="G11" s="86">
        <v>1099000048</v>
      </c>
      <c r="H11" s="78"/>
      <c r="I11" s="79">
        <f t="shared" si="2"/>
        <v>22836530</v>
      </c>
      <c r="J11" s="80">
        <f t="shared" si="3"/>
        <v>0</v>
      </c>
      <c r="K11" s="81">
        <f t="shared" si="4"/>
        <v>22836530</v>
      </c>
    </row>
    <row r="12" spans="1:11" s="82" customFormat="1" ht="18" customHeight="1">
      <c r="A12" s="84">
        <v>2029</v>
      </c>
      <c r="B12" s="85">
        <v>1115581439</v>
      </c>
      <c r="C12" s="76">
        <f t="shared" si="0"/>
        <v>0</v>
      </c>
      <c r="D12" s="86">
        <v>1115581439</v>
      </c>
      <c r="E12" s="85">
        <v>1094081439</v>
      </c>
      <c r="F12" s="76">
        <f t="shared" si="1"/>
        <v>0</v>
      </c>
      <c r="G12" s="86">
        <v>1094081439</v>
      </c>
      <c r="H12" s="78"/>
      <c r="I12" s="79">
        <f t="shared" si="2"/>
        <v>21500000</v>
      </c>
      <c r="J12" s="80">
        <f t="shared" si="3"/>
        <v>0</v>
      </c>
      <c r="K12" s="81">
        <f t="shared" si="4"/>
        <v>21500000</v>
      </c>
    </row>
    <row r="13" spans="1:11" s="82" customFormat="1" ht="18" customHeight="1">
      <c r="A13" s="84">
        <v>2030</v>
      </c>
      <c r="B13" s="85">
        <v>1078772197</v>
      </c>
      <c r="C13" s="76">
        <f t="shared" si="0"/>
        <v>0</v>
      </c>
      <c r="D13" s="86">
        <v>1078772197</v>
      </c>
      <c r="E13" s="85">
        <v>1057272197</v>
      </c>
      <c r="F13" s="76">
        <f t="shared" si="1"/>
        <v>0</v>
      </c>
      <c r="G13" s="86">
        <v>1057272197</v>
      </c>
      <c r="H13" s="78"/>
      <c r="I13" s="79">
        <f t="shared" si="2"/>
        <v>21500000</v>
      </c>
      <c r="J13" s="80">
        <f t="shared" si="3"/>
        <v>0</v>
      </c>
      <c r="K13" s="81">
        <f t="shared" si="4"/>
        <v>21500000</v>
      </c>
    </row>
    <row r="14" spans="1:11" s="82" customFormat="1" ht="18" customHeight="1">
      <c r="A14" s="84">
        <v>2031</v>
      </c>
      <c r="B14" s="85">
        <v>1078772197</v>
      </c>
      <c r="C14" s="76">
        <f t="shared" si="0"/>
        <v>0</v>
      </c>
      <c r="D14" s="86">
        <v>1078772197</v>
      </c>
      <c r="E14" s="85">
        <v>1057272197</v>
      </c>
      <c r="F14" s="76">
        <f t="shared" si="1"/>
        <v>0</v>
      </c>
      <c r="G14" s="86">
        <v>1057272197</v>
      </c>
      <c r="H14" s="78"/>
      <c r="I14" s="79">
        <f t="shared" si="2"/>
        <v>21500000</v>
      </c>
      <c r="J14" s="80">
        <f t="shared" si="3"/>
        <v>0</v>
      </c>
      <c r="K14" s="81">
        <f t="shared" si="4"/>
        <v>21500000</v>
      </c>
    </row>
    <row r="15" spans="1:11" s="82" customFormat="1" ht="18" customHeight="1">
      <c r="A15" s="84">
        <v>2032</v>
      </c>
      <c r="B15" s="85">
        <v>1078772197</v>
      </c>
      <c r="C15" s="76">
        <f t="shared" si="0"/>
        <v>0</v>
      </c>
      <c r="D15" s="86">
        <v>1078772197</v>
      </c>
      <c r="E15" s="85">
        <v>1057272197</v>
      </c>
      <c r="F15" s="76">
        <f t="shared" si="1"/>
        <v>0</v>
      </c>
      <c r="G15" s="86">
        <v>1057272197</v>
      </c>
      <c r="H15" s="78"/>
      <c r="I15" s="79">
        <f t="shared" si="2"/>
        <v>21500000</v>
      </c>
      <c r="J15" s="80">
        <f t="shared" si="3"/>
        <v>0</v>
      </c>
      <c r="K15" s="81">
        <f t="shared" si="4"/>
        <v>21500000</v>
      </c>
    </row>
    <row r="16" spans="1:11" s="82" customFormat="1" ht="18" customHeight="1">
      <c r="A16" s="84">
        <v>2033</v>
      </c>
      <c r="B16" s="85">
        <v>1078772197</v>
      </c>
      <c r="C16" s="76">
        <f t="shared" si="0"/>
        <v>0</v>
      </c>
      <c r="D16" s="86">
        <v>1078772197</v>
      </c>
      <c r="E16" s="85">
        <v>1057272197</v>
      </c>
      <c r="F16" s="76">
        <f t="shared" si="1"/>
        <v>0</v>
      </c>
      <c r="G16" s="86">
        <v>1057272197</v>
      </c>
      <c r="H16" s="78"/>
      <c r="I16" s="79">
        <f t="shared" si="2"/>
        <v>21500000</v>
      </c>
      <c r="J16" s="80">
        <f t="shared" si="3"/>
        <v>0</v>
      </c>
      <c r="K16" s="81">
        <f t="shared" si="4"/>
        <v>21500000</v>
      </c>
    </row>
    <row r="17" spans="1:11" s="82" customFormat="1" ht="18" customHeight="1">
      <c r="A17" s="84">
        <v>2034</v>
      </c>
      <c r="B17" s="85">
        <v>1078772197</v>
      </c>
      <c r="C17" s="76">
        <f t="shared" si="0"/>
        <v>0</v>
      </c>
      <c r="D17" s="86">
        <v>1078772197</v>
      </c>
      <c r="E17" s="85">
        <v>1057772197</v>
      </c>
      <c r="F17" s="76">
        <f t="shared" si="1"/>
        <v>0</v>
      </c>
      <c r="G17" s="86">
        <v>1057772197</v>
      </c>
      <c r="H17" s="78"/>
      <c r="I17" s="79">
        <f t="shared" si="2"/>
        <v>21000000</v>
      </c>
      <c r="J17" s="80">
        <f t="shared" si="3"/>
        <v>0</v>
      </c>
      <c r="K17" s="81">
        <f t="shared" si="4"/>
        <v>21000000</v>
      </c>
    </row>
    <row r="18" spans="1:11" s="82" customFormat="1" ht="18" customHeight="1">
      <c r="A18" s="84">
        <v>2035</v>
      </c>
      <c r="B18" s="85">
        <v>1078772197</v>
      </c>
      <c r="C18" s="76">
        <f t="shared" si="0"/>
        <v>0</v>
      </c>
      <c r="D18" s="86">
        <v>1078772197</v>
      </c>
      <c r="E18" s="85">
        <v>1057481564</v>
      </c>
      <c r="F18" s="76">
        <f t="shared" si="1"/>
        <v>0</v>
      </c>
      <c r="G18" s="86">
        <v>1057481564</v>
      </c>
      <c r="H18" s="78"/>
      <c r="I18" s="79">
        <f t="shared" si="2"/>
        <v>21290633</v>
      </c>
      <c r="J18" s="80">
        <f t="shared" si="3"/>
        <v>0</v>
      </c>
      <c r="K18" s="81">
        <f t="shared" si="4"/>
        <v>21290633</v>
      </c>
    </row>
    <row r="19" spans="1:11" s="82" customFormat="1" ht="18" customHeight="1">
      <c r="A19" s="84">
        <v>2036</v>
      </c>
      <c r="B19" s="85">
        <v>1078772197</v>
      </c>
      <c r="C19" s="76">
        <f t="shared" si="0"/>
        <v>0</v>
      </c>
      <c r="D19" s="86">
        <v>1078772197</v>
      </c>
      <c r="E19" s="85">
        <v>1059272197</v>
      </c>
      <c r="F19" s="76">
        <f t="shared" si="1"/>
        <v>0</v>
      </c>
      <c r="G19" s="86">
        <v>1059272197</v>
      </c>
      <c r="H19" s="78"/>
      <c r="I19" s="79">
        <f t="shared" si="2"/>
        <v>19500000</v>
      </c>
      <c r="J19" s="80">
        <f t="shared" si="3"/>
        <v>0</v>
      </c>
      <c r="K19" s="81">
        <f t="shared" si="4"/>
        <v>19500000</v>
      </c>
    </row>
    <row r="20" spans="1:11" s="82" customFormat="1" ht="18" customHeight="1">
      <c r="A20" s="84">
        <v>2037</v>
      </c>
      <c r="B20" s="85">
        <v>1078772197</v>
      </c>
      <c r="C20" s="76">
        <f t="shared" si="0"/>
        <v>0</v>
      </c>
      <c r="D20" s="86">
        <v>1078772197</v>
      </c>
      <c r="E20" s="85">
        <v>1064772197</v>
      </c>
      <c r="F20" s="76">
        <f t="shared" si="1"/>
        <v>0</v>
      </c>
      <c r="G20" s="86">
        <v>1064772197</v>
      </c>
      <c r="H20" s="78"/>
      <c r="I20" s="79">
        <f t="shared" si="2"/>
        <v>14000000</v>
      </c>
      <c r="J20" s="80">
        <f t="shared" si="3"/>
        <v>0</v>
      </c>
      <c r="K20" s="81">
        <f t="shared" si="4"/>
        <v>14000000</v>
      </c>
    </row>
    <row r="21" spans="1:11" s="82" customFormat="1" ht="18" customHeight="1">
      <c r="A21" s="84">
        <v>2038</v>
      </c>
      <c r="B21" s="85">
        <v>1078772197</v>
      </c>
      <c r="C21" s="76">
        <f t="shared" si="0"/>
        <v>0</v>
      </c>
      <c r="D21" s="86">
        <v>1078772197</v>
      </c>
      <c r="E21" s="85">
        <v>1065309283</v>
      </c>
      <c r="F21" s="76">
        <f t="shared" si="1"/>
        <v>0</v>
      </c>
      <c r="G21" s="86">
        <v>1065309283</v>
      </c>
      <c r="H21" s="78"/>
      <c r="I21" s="79">
        <f>B21-E21</f>
        <v>13462914</v>
      </c>
      <c r="J21" s="80">
        <f t="shared" si="3"/>
        <v>0</v>
      </c>
      <c r="K21" s="81">
        <f t="shared" si="4"/>
        <v>13462914</v>
      </c>
    </row>
    <row r="22" spans="1:11" s="82" customFormat="1" ht="18" customHeight="1" thickBot="1">
      <c r="A22" s="87">
        <v>2039</v>
      </c>
      <c r="B22" s="88">
        <v>1078772197</v>
      </c>
      <c r="C22" s="89">
        <f t="shared" si="0"/>
        <v>0</v>
      </c>
      <c r="D22" s="90">
        <v>1078772197</v>
      </c>
      <c r="E22" s="88">
        <v>1066772197</v>
      </c>
      <c r="F22" s="89">
        <f t="shared" si="1"/>
        <v>0</v>
      </c>
      <c r="G22" s="90">
        <v>1066772197</v>
      </c>
      <c r="H22" s="78"/>
      <c r="I22" s="91">
        <f t="shared" si="2"/>
        <v>12000000</v>
      </c>
      <c r="J22" s="92">
        <f t="shared" si="3"/>
        <v>0</v>
      </c>
      <c r="K22" s="93">
        <f t="shared" si="4"/>
        <v>12000000</v>
      </c>
    </row>
    <row r="23" spans="2:11" ht="15">
      <c r="B23" s="94"/>
      <c r="C23" s="94"/>
      <c r="D23" s="94"/>
      <c r="E23" s="94"/>
      <c r="F23" s="94"/>
      <c r="G23" s="94"/>
      <c r="H23" s="95"/>
      <c r="I23" s="94"/>
      <c r="J23" s="94"/>
      <c r="K23" s="94"/>
    </row>
    <row r="26" spans="1:11" s="56" customFormat="1" ht="27.75" customHeight="1" thickBot="1">
      <c r="A26" s="201" t="s">
        <v>186</v>
      </c>
      <c r="B26" s="202" t="s">
        <v>201</v>
      </c>
      <c r="C26" s="202"/>
      <c r="D26" s="202"/>
      <c r="E26" s="203" t="s">
        <v>202</v>
      </c>
      <c r="F26" s="203"/>
      <c r="G26" s="203"/>
      <c r="H26" s="55"/>
      <c r="I26" s="202" t="s">
        <v>203</v>
      </c>
      <c r="J26" s="202"/>
      <c r="K26" s="202"/>
    </row>
    <row r="27" spans="1:11" s="65" customFormat="1" ht="31.5" customHeight="1" thickBot="1">
      <c r="A27" s="201"/>
      <c r="B27" s="96" t="s">
        <v>190</v>
      </c>
      <c r="C27" s="97" t="s">
        <v>191</v>
      </c>
      <c r="D27" s="98" t="s">
        <v>192</v>
      </c>
      <c r="E27" s="99" t="s">
        <v>190</v>
      </c>
      <c r="F27" s="97" t="s">
        <v>191</v>
      </c>
      <c r="G27" s="98" t="s">
        <v>192</v>
      </c>
      <c r="H27" s="61"/>
      <c r="I27" s="62" t="s">
        <v>190</v>
      </c>
      <c r="J27" s="63" t="s">
        <v>191</v>
      </c>
      <c r="K27" s="64" t="s">
        <v>192</v>
      </c>
    </row>
    <row r="28" spans="1:11" s="74" customFormat="1" ht="12" thickBot="1">
      <c r="A28" s="100" t="s">
        <v>184</v>
      </c>
      <c r="B28" s="72" t="s">
        <v>193</v>
      </c>
      <c r="C28" s="68" t="s">
        <v>185</v>
      </c>
      <c r="D28" s="73" t="s">
        <v>194</v>
      </c>
      <c r="E28" s="70" t="s">
        <v>195</v>
      </c>
      <c r="F28" s="68" t="s">
        <v>196</v>
      </c>
      <c r="G28" s="73" t="s">
        <v>197</v>
      </c>
      <c r="H28" s="71"/>
      <c r="I28" s="72" t="s">
        <v>198</v>
      </c>
      <c r="J28" s="68" t="s">
        <v>199</v>
      </c>
      <c r="K28" s="73" t="s">
        <v>200</v>
      </c>
    </row>
    <row r="29" spans="1:11" s="82" customFormat="1" ht="18" customHeight="1">
      <c r="A29" s="101">
        <v>2023</v>
      </c>
      <c r="B29" s="111">
        <v>187421450.61</v>
      </c>
      <c r="C29" s="76">
        <f aca="true" t="shared" si="5" ref="C29:C45">D29-B29</f>
        <v>0</v>
      </c>
      <c r="D29" s="81">
        <v>187421450.61</v>
      </c>
      <c r="E29" s="111">
        <v>13500000</v>
      </c>
      <c r="F29" s="76">
        <f aca="true" t="shared" si="6" ref="F29:F45">G29-E29</f>
        <v>0</v>
      </c>
      <c r="G29" s="81">
        <v>13500000</v>
      </c>
      <c r="H29" s="78"/>
      <c r="I29" s="79">
        <f aca="true" t="shared" si="7" ref="I29:I44">B6+B29-E6-E29</f>
        <v>0</v>
      </c>
      <c r="J29" s="80">
        <f aca="true" t="shared" si="8" ref="J29:J44">K29-I29</f>
        <v>0</v>
      </c>
      <c r="K29" s="81">
        <f aca="true" t="shared" si="9" ref="K29:K44">D6+D29-G6-G29</f>
        <v>0</v>
      </c>
    </row>
    <row r="30" spans="1:11" s="82" customFormat="1" ht="18" customHeight="1">
      <c r="A30" s="101">
        <v>2024</v>
      </c>
      <c r="B30" s="102">
        <v>30000000</v>
      </c>
      <c r="C30" s="76">
        <f t="shared" si="5"/>
        <v>0</v>
      </c>
      <c r="D30" s="81">
        <v>30000000</v>
      </c>
      <c r="E30" s="102">
        <v>14000000</v>
      </c>
      <c r="F30" s="76">
        <f t="shared" si="6"/>
        <v>0</v>
      </c>
      <c r="G30" s="81">
        <v>14000000</v>
      </c>
      <c r="H30" s="78"/>
      <c r="I30" s="79">
        <f t="shared" si="7"/>
        <v>0</v>
      </c>
      <c r="J30" s="80">
        <f t="shared" si="8"/>
        <v>0</v>
      </c>
      <c r="K30" s="81">
        <f t="shared" si="9"/>
        <v>0</v>
      </c>
    </row>
    <row r="31" spans="1:11" s="82" customFormat="1" ht="18" customHeight="1">
      <c r="A31" s="101">
        <f>A30+1</f>
        <v>2025</v>
      </c>
      <c r="B31" s="102">
        <v>80000000</v>
      </c>
      <c r="C31" s="76">
        <f t="shared" si="5"/>
        <v>0</v>
      </c>
      <c r="D31" s="81">
        <v>80000000</v>
      </c>
      <c r="E31" s="102">
        <v>24000000</v>
      </c>
      <c r="F31" s="76">
        <f t="shared" si="6"/>
        <v>0</v>
      </c>
      <c r="G31" s="81">
        <v>24000000</v>
      </c>
      <c r="H31" s="78"/>
      <c r="I31" s="79">
        <f t="shared" si="7"/>
        <v>0</v>
      </c>
      <c r="J31" s="80">
        <f t="shared" si="8"/>
        <v>0</v>
      </c>
      <c r="K31" s="81">
        <f t="shared" si="9"/>
        <v>0</v>
      </c>
    </row>
    <row r="32" spans="1:11" s="82" customFormat="1" ht="18" customHeight="1">
      <c r="A32" s="101">
        <f>A31+1</f>
        <v>2026</v>
      </c>
      <c r="B32" s="102">
        <v>3000000</v>
      </c>
      <c r="C32" s="76">
        <f t="shared" si="5"/>
        <v>0</v>
      </c>
      <c r="D32" s="81">
        <v>3000000</v>
      </c>
      <c r="E32" s="102">
        <v>28300000</v>
      </c>
      <c r="F32" s="76">
        <f t="shared" si="6"/>
        <v>0</v>
      </c>
      <c r="G32" s="81">
        <v>28300000</v>
      </c>
      <c r="H32" s="78"/>
      <c r="I32" s="79">
        <f t="shared" si="7"/>
        <v>0</v>
      </c>
      <c r="J32" s="80">
        <f t="shared" si="8"/>
        <v>0</v>
      </c>
      <c r="K32" s="81">
        <f t="shared" si="9"/>
        <v>0</v>
      </c>
    </row>
    <row r="33" spans="1:11" s="82" customFormat="1" ht="18" customHeight="1">
      <c r="A33" s="103">
        <v>2027</v>
      </c>
      <c r="B33" s="102">
        <v>0</v>
      </c>
      <c r="C33" s="76">
        <f t="shared" si="5"/>
        <v>0</v>
      </c>
      <c r="D33" s="81">
        <v>0</v>
      </c>
      <c r="E33" s="104">
        <v>23668324</v>
      </c>
      <c r="F33" s="76">
        <f t="shared" si="6"/>
        <v>0</v>
      </c>
      <c r="G33" s="105">
        <v>23668324</v>
      </c>
      <c r="H33" s="78"/>
      <c r="I33" s="79">
        <f t="shared" si="7"/>
        <v>0</v>
      </c>
      <c r="J33" s="80">
        <f t="shared" si="8"/>
        <v>0</v>
      </c>
      <c r="K33" s="81">
        <f t="shared" si="9"/>
        <v>0</v>
      </c>
    </row>
    <row r="34" spans="1:11" s="82" customFormat="1" ht="18" customHeight="1">
      <c r="A34" s="103">
        <v>2028</v>
      </c>
      <c r="B34" s="102">
        <v>0</v>
      </c>
      <c r="C34" s="76">
        <f t="shared" si="5"/>
        <v>0</v>
      </c>
      <c r="D34" s="81">
        <v>0</v>
      </c>
      <c r="E34" s="104">
        <v>22836530</v>
      </c>
      <c r="F34" s="76">
        <f t="shared" si="6"/>
        <v>0</v>
      </c>
      <c r="G34" s="105">
        <v>22836530</v>
      </c>
      <c r="H34" s="78"/>
      <c r="I34" s="79">
        <f t="shared" si="7"/>
        <v>0</v>
      </c>
      <c r="J34" s="80">
        <f t="shared" si="8"/>
        <v>0</v>
      </c>
      <c r="K34" s="81">
        <f t="shared" si="9"/>
        <v>0</v>
      </c>
    </row>
    <row r="35" spans="1:11" s="82" customFormat="1" ht="18" customHeight="1">
      <c r="A35" s="103">
        <v>2029</v>
      </c>
      <c r="B35" s="102">
        <v>0</v>
      </c>
      <c r="C35" s="76">
        <f t="shared" si="5"/>
        <v>0</v>
      </c>
      <c r="D35" s="81">
        <v>0</v>
      </c>
      <c r="E35" s="104">
        <v>21500000</v>
      </c>
      <c r="F35" s="76">
        <f t="shared" si="6"/>
        <v>0</v>
      </c>
      <c r="G35" s="105">
        <v>21500000</v>
      </c>
      <c r="H35" s="78"/>
      <c r="I35" s="79">
        <f t="shared" si="7"/>
        <v>0</v>
      </c>
      <c r="J35" s="80">
        <f t="shared" si="8"/>
        <v>0</v>
      </c>
      <c r="K35" s="81">
        <f t="shared" si="9"/>
        <v>0</v>
      </c>
    </row>
    <row r="36" spans="1:11" s="82" customFormat="1" ht="18" customHeight="1">
      <c r="A36" s="103">
        <v>2030</v>
      </c>
      <c r="B36" s="102">
        <v>0</v>
      </c>
      <c r="C36" s="76">
        <f t="shared" si="5"/>
        <v>0</v>
      </c>
      <c r="D36" s="81">
        <v>0</v>
      </c>
      <c r="E36" s="104">
        <v>21500000</v>
      </c>
      <c r="F36" s="76">
        <f t="shared" si="6"/>
        <v>0</v>
      </c>
      <c r="G36" s="105">
        <v>21500000</v>
      </c>
      <c r="H36" s="78"/>
      <c r="I36" s="79">
        <f t="shared" si="7"/>
        <v>0</v>
      </c>
      <c r="J36" s="80">
        <f t="shared" si="8"/>
        <v>0</v>
      </c>
      <c r="K36" s="81">
        <f t="shared" si="9"/>
        <v>0</v>
      </c>
    </row>
    <row r="37" spans="1:11" s="82" customFormat="1" ht="18" customHeight="1">
      <c r="A37" s="103">
        <v>2031</v>
      </c>
      <c r="B37" s="102">
        <v>0</v>
      </c>
      <c r="C37" s="76">
        <f t="shared" si="5"/>
        <v>0</v>
      </c>
      <c r="D37" s="81">
        <v>0</v>
      </c>
      <c r="E37" s="104">
        <v>21500000</v>
      </c>
      <c r="F37" s="76">
        <f t="shared" si="6"/>
        <v>0</v>
      </c>
      <c r="G37" s="105">
        <v>21500000</v>
      </c>
      <c r="H37" s="78"/>
      <c r="I37" s="79">
        <f t="shared" si="7"/>
        <v>0</v>
      </c>
      <c r="J37" s="80">
        <f t="shared" si="8"/>
        <v>0</v>
      </c>
      <c r="K37" s="81">
        <f t="shared" si="9"/>
        <v>0</v>
      </c>
    </row>
    <row r="38" spans="1:11" s="82" customFormat="1" ht="18" customHeight="1">
      <c r="A38" s="103">
        <v>2032</v>
      </c>
      <c r="B38" s="102">
        <v>0</v>
      </c>
      <c r="C38" s="76">
        <f t="shared" si="5"/>
        <v>0</v>
      </c>
      <c r="D38" s="81">
        <v>0</v>
      </c>
      <c r="E38" s="104">
        <v>21500000</v>
      </c>
      <c r="F38" s="76">
        <f t="shared" si="6"/>
        <v>0</v>
      </c>
      <c r="G38" s="105">
        <v>21500000</v>
      </c>
      <c r="H38" s="78"/>
      <c r="I38" s="79">
        <f t="shared" si="7"/>
        <v>0</v>
      </c>
      <c r="J38" s="80">
        <f t="shared" si="8"/>
        <v>0</v>
      </c>
      <c r="K38" s="81">
        <f t="shared" si="9"/>
        <v>0</v>
      </c>
    </row>
    <row r="39" spans="1:11" s="82" customFormat="1" ht="18" customHeight="1">
      <c r="A39" s="103">
        <v>2033</v>
      </c>
      <c r="B39" s="102">
        <v>0</v>
      </c>
      <c r="C39" s="76">
        <f t="shared" si="5"/>
        <v>0</v>
      </c>
      <c r="D39" s="81">
        <v>0</v>
      </c>
      <c r="E39" s="104">
        <v>21500000</v>
      </c>
      <c r="F39" s="76">
        <f t="shared" si="6"/>
        <v>0</v>
      </c>
      <c r="G39" s="105">
        <v>21500000</v>
      </c>
      <c r="H39" s="78"/>
      <c r="I39" s="79">
        <f t="shared" si="7"/>
        <v>0</v>
      </c>
      <c r="J39" s="80">
        <f t="shared" si="8"/>
        <v>0</v>
      </c>
      <c r="K39" s="81">
        <f t="shared" si="9"/>
        <v>0</v>
      </c>
    </row>
    <row r="40" spans="1:11" s="82" customFormat="1" ht="18" customHeight="1">
      <c r="A40" s="103">
        <v>2034</v>
      </c>
      <c r="B40" s="102">
        <v>0</v>
      </c>
      <c r="C40" s="76">
        <f t="shared" si="5"/>
        <v>0</v>
      </c>
      <c r="D40" s="81">
        <v>0</v>
      </c>
      <c r="E40" s="104">
        <v>21000000</v>
      </c>
      <c r="F40" s="76">
        <f t="shared" si="6"/>
        <v>0</v>
      </c>
      <c r="G40" s="105">
        <v>21000000</v>
      </c>
      <c r="H40" s="78"/>
      <c r="I40" s="79">
        <f t="shared" si="7"/>
        <v>0</v>
      </c>
      <c r="J40" s="80">
        <f t="shared" si="8"/>
        <v>0</v>
      </c>
      <c r="K40" s="81">
        <f t="shared" si="9"/>
        <v>0</v>
      </c>
    </row>
    <row r="41" spans="1:11" s="82" customFormat="1" ht="18" customHeight="1">
      <c r="A41" s="103">
        <v>2035</v>
      </c>
      <c r="B41" s="102">
        <v>0</v>
      </c>
      <c r="C41" s="76">
        <f t="shared" si="5"/>
        <v>0</v>
      </c>
      <c r="D41" s="81">
        <v>0</v>
      </c>
      <c r="E41" s="104">
        <v>21290633</v>
      </c>
      <c r="F41" s="76">
        <f t="shared" si="6"/>
        <v>0</v>
      </c>
      <c r="G41" s="105">
        <v>21290633</v>
      </c>
      <c r="H41" s="78"/>
      <c r="I41" s="79">
        <f t="shared" si="7"/>
        <v>0</v>
      </c>
      <c r="J41" s="80">
        <f t="shared" si="8"/>
        <v>0</v>
      </c>
      <c r="K41" s="81">
        <f t="shared" si="9"/>
        <v>0</v>
      </c>
    </row>
    <row r="42" spans="1:11" s="82" customFormat="1" ht="18" customHeight="1">
      <c r="A42" s="103">
        <v>2036</v>
      </c>
      <c r="B42" s="102">
        <v>0</v>
      </c>
      <c r="C42" s="76">
        <f t="shared" si="5"/>
        <v>0</v>
      </c>
      <c r="D42" s="81">
        <v>0</v>
      </c>
      <c r="E42" s="104">
        <v>19500000</v>
      </c>
      <c r="F42" s="76">
        <f t="shared" si="6"/>
        <v>0</v>
      </c>
      <c r="G42" s="105">
        <v>19500000</v>
      </c>
      <c r="H42" s="78"/>
      <c r="I42" s="79">
        <f t="shared" si="7"/>
        <v>0</v>
      </c>
      <c r="J42" s="80">
        <f t="shared" si="8"/>
        <v>0</v>
      </c>
      <c r="K42" s="81">
        <f t="shared" si="9"/>
        <v>0</v>
      </c>
    </row>
    <row r="43" spans="1:11" s="82" customFormat="1" ht="18" customHeight="1">
      <c r="A43" s="103">
        <v>2037</v>
      </c>
      <c r="B43" s="102">
        <v>0</v>
      </c>
      <c r="C43" s="76">
        <f t="shared" si="5"/>
        <v>0</v>
      </c>
      <c r="D43" s="81">
        <v>0</v>
      </c>
      <c r="E43" s="104">
        <v>14000000</v>
      </c>
      <c r="F43" s="76">
        <f t="shared" si="6"/>
        <v>0</v>
      </c>
      <c r="G43" s="105">
        <v>14000000</v>
      </c>
      <c r="H43" s="78"/>
      <c r="I43" s="79">
        <f t="shared" si="7"/>
        <v>0</v>
      </c>
      <c r="J43" s="80">
        <f t="shared" si="8"/>
        <v>0</v>
      </c>
      <c r="K43" s="81">
        <f t="shared" si="9"/>
        <v>0</v>
      </c>
    </row>
    <row r="44" spans="1:11" s="82" customFormat="1" ht="18" customHeight="1">
      <c r="A44" s="103">
        <v>2038</v>
      </c>
      <c r="B44" s="102">
        <v>0</v>
      </c>
      <c r="C44" s="76">
        <f t="shared" si="5"/>
        <v>0</v>
      </c>
      <c r="D44" s="81">
        <v>0</v>
      </c>
      <c r="E44" s="104">
        <v>13462914</v>
      </c>
      <c r="F44" s="76">
        <f t="shared" si="6"/>
        <v>0</v>
      </c>
      <c r="G44" s="105">
        <v>13462914</v>
      </c>
      <c r="H44" s="78"/>
      <c r="I44" s="79">
        <f t="shared" si="7"/>
        <v>0</v>
      </c>
      <c r="J44" s="80">
        <f t="shared" si="8"/>
        <v>0</v>
      </c>
      <c r="K44" s="81">
        <f t="shared" si="9"/>
        <v>0</v>
      </c>
    </row>
    <row r="45" spans="1:11" s="82" customFormat="1" ht="18" customHeight="1" thickBot="1">
      <c r="A45" s="106">
        <v>2039</v>
      </c>
      <c r="B45" s="107">
        <v>0</v>
      </c>
      <c r="C45" s="108">
        <f t="shared" si="5"/>
        <v>0</v>
      </c>
      <c r="D45" s="93">
        <v>0</v>
      </c>
      <c r="E45" s="107">
        <v>12000000</v>
      </c>
      <c r="F45" s="108">
        <f t="shared" si="6"/>
        <v>0</v>
      </c>
      <c r="G45" s="93">
        <v>12000000</v>
      </c>
      <c r="H45" s="78"/>
      <c r="I45" s="91">
        <f>B22+B45-E22-E45</f>
        <v>0</v>
      </c>
      <c r="J45" s="92">
        <f>K45-I45</f>
        <v>0</v>
      </c>
      <c r="K45" s="93">
        <f>D22+D45-G22-G45</f>
        <v>0</v>
      </c>
    </row>
    <row r="47" spans="1:11" ht="15.75" customHeight="1">
      <c r="A47" s="9" t="s">
        <v>195</v>
      </c>
      <c r="B47" s="204" t="s">
        <v>204</v>
      </c>
      <c r="C47" s="204"/>
      <c r="D47" s="204"/>
      <c r="E47" s="204"/>
      <c r="F47" s="204"/>
      <c r="G47" s="204"/>
      <c r="H47" s="204"/>
      <c r="I47" s="204"/>
      <c r="J47" s="204"/>
      <c r="K47" s="204"/>
    </row>
    <row r="48" spans="1:11" ht="33" customHeight="1">
      <c r="A48" s="195" t="s">
        <v>247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</row>
  </sheetData>
  <sheetProtection password="C25B" sheet="1"/>
  <mergeCells count="11">
    <mergeCell ref="A1:K1"/>
    <mergeCell ref="A3:A4"/>
    <mergeCell ref="B3:D3"/>
    <mergeCell ref="E3:G3"/>
    <mergeCell ref="I3:K3"/>
    <mergeCell ref="A26:A27"/>
    <mergeCell ref="B26:D26"/>
    <mergeCell ref="E26:G26"/>
    <mergeCell ref="I26:K26"/>
    <mergeCell ref="B47:K47"/>
    <mergeCell ref="A48:K48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SheetLayoutView="100" zoomScalePageLayoutView="0" workbookViewId="0" topLeftCell="A1">
      <selection activeCell="D21" sqref="D21"/>
    </sheetView>
  </sheetViews>
  <sheetFormatPr defaultColWidth="8.8984375" defaultRowHeight="14.25"/>
  <cols>
    <col min="1" max="1" width="8.19921875" style="11" customWidth="1"/>
    <col min="2" max="2" width="11.19921875" style="12" customWidth="1"/>
    <col min="3" max="3" width="11.09765625" style="12" customWidth="1"/>
    <col min="4" max="5" width="11.19921875" style="12" customWidth="1"/>
    <col min="6" max="6" width="11.09765625" style="12" customWidth="1"/>
    <col min="7" max="7" width="11.19921875" style="12" customWidth="1"/>
    <col min="8" max="8" width="1.69921875" style="13" customWidth="1"/>
    <col min="9" max="9" width="11.19921875" style="12" customWidth="1"/>
    <col min="10" max="10" width="9.69921875" style="12" customWidth="1"/>
    <col min="11" max="11" width="11.19921875" style="12" customWidth="1"/>
    <col min="12" max="16384" width="8.8984375" style="12" customWidth="1"/>
  </cols>
  <sheetData>
    <row r="1" spans="1:11" ht="30" customHeight="1">
      <c r="A1" s="215" t="s">
        <v>205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3" spans="1:11" s="15" customFormat="1" ht="27.75" customHeight="1">
      <c r="A3" s="213" t="s">
        <v>186</v>
      </c>
      <c r="B3" s="214" t="s">
        <v>187</v>
      </c>
      <c r="C3" s="214"/>
      <c r="D3" s="214"/>
      <c r="E3" s="214" t="s">
        <v>188</v>
      </c>
      <c r="F3" s="214"/>
      <c r="G3" s="214"/>
      <c r="H3" s="14"/>
      <c r="I3" s="214" t="s">
        <v>189</v>
      </c>
      <c r="J3" s="214"/>
      <c r="K3" s="214"/>
    </row>
    <row r="4" spans="1:11" s="20" customFormat="1" ht="31.5" customHeight="1">
      <c r="A4" s="213"/>
      <c r="B4" s="16" t="s">
        <v>190</v>
      </c>
      <c r="C4" s="17" t="s">
        <v>191</v>
      </c>
      <c r="D4" s="18" t="s">
        <v>192</v>
      </c>
      <c r="E4" s="16" t="s">
        <v>190</v>
      </c>
      <c r="F4" s="17" t="s">
        <v>191</v>
      </c>
      <c r="G4" s="18" t="s">
        <v>192</v>
      </c>
      <c r="H4" s="19"/>
      <c r="I4" s="16" t="s">
        <v>190</v>
      </c>
      <c r="J4" s="17" t="s">
        <v>191</v>
      </c>
      <c r="K4" s="18" t="s">
        <v>192</v>
      </c>
    </row>
    <row r="5" spans="1:11" s="26" customFormat="1" ht="11.25">
      <c r="A5" s="21" t="s">
        <v>184</v>
      </c>
      <c r="B5" s="22" t="s">
        <v>193</v>
      </c>
      <c r="C5" s="23" t="s">
        <v>185</v>
      </c>
      <c r="D5" s="24" t="s">
        <v>194</v>
      </c>
      <c r="E5" s="22" t="s">
        <v>195</v>
      </c>
      <c r="F5" s="23" t="s">
        <v>196</v>
      </c>
      <c r="G5" s="24" t="s">
        <v>197</v>
      </c>
      <c r="H5" s="25"/>
      <c r="I5" s="22" t="s">
        <v>198</v>
      </c>
      <c r="J5" s="23" t="s">
        <v>199</v>
      </c>
      <c r="K5" s="24" t="s">
        <v>200</v>
      </c>
    </row>
    <row r="6" spans="1:11" s="33" customFormat="1" ht="18" customHeight="1">
      <c r="A6" s="27">
        <v>2011</v>
      </c>
      <c r="B6" s="28">
        <v>736629732</v>
      </c>
      <c r="C6" s="29">
        <f aca="true" t="shared" si="0" ref="C6:C21">D6-B6</f>
        <v>0</v>
      </c>
      <c r="D6" s="28">
        <v>736629732</v>
      </c>
      <c r="E6" s="30">
        <v>774997440</v>
      </c>
      <c r="F6" s="29">
        <f aca="true" t="shared" si="1" ref="F6:F21">G6-E6</f>
        <v>0</v>
      </c>
      <c r="G6" s="28">
        <v>774997440</v>
      </c>
      <c r="H6" s="31"/>
      <c r="I6" s="32">
        <f aca="true" t="shared" si="2" ref="I6:I21">B6-E6</f>
        <v>-38367708</v>
      </c>
      <c r="J6" s="29">
        <f aca="true" t="shared" si="3" ref="J6:J21">K6-I6</f>
        <v>0</v>
      </c>
      <c r="K6" s="28">
        <f aca="true" t="shared" si="4" ref="K6:K21">D6-G6</f>
        <v>-38367708</v>
      </c>
    </row>
    <row r="7" spans="1:11" s="33" customFormat="1" ht="18" customHeight="1">
      <c r="A7" s="34">
        <f aca="true" t="shared" si="5" ref="A7:A21">A6+1</f>
        <v>2012</v>
      </c>
      <c r="B7" s="35">
        <v>759814698</v>
      </c>
      <c r="C7" s="36">
        <f t="shared" si="0"/>
        <v>0</v>
      </c>
      <c r="D7" s="35">
        <v>759814698</v>
      </c>
      <c r="E7" s="37">
        <v>766102070</v>
      </c>
      <c r="F7" s="36">
        <f t="shared" si="1"/>
        <v>0</v>
      </c>
      <c r="G7" s="35">
        <v>766102070</v>
      </c>
      <c r="H7" s="31"/>
      <c r="I7" s="38">
        <f t="shared" si="2"/>
        <v>-6287372</v>
      </c>
      <c r="J7" s="36">
        <f t="shared" si="3"/>
        <v>0</v>
      </c>
      <c r="K7" s="35">
        <f t="shared" si="4"/>
        <v>-6287372</v>
      </c>
    </row>
    <row r="8" spans="1:11" s="33" customFormat="1" ht="18" customHeight="1">
      <c r="A8" s="34">
        <f t="shared" si="5"/>
        <v>2013</v>
      </c>
      <c r="B8" s="35">
        <v>828053919</v>
      </c>
      <c r="C8" s="36">
        <f t="shared" si="0"/>
        <v>12897522</v>
      </c>
      <c r="D8" s="35">
        <v>840951441</v>
      </c>
      <c r="E8" s="37">
        <v>868053919</v>
      </c>
      <c r="F8" s="36">
        <f t="shared" si="1"/>
        <v>12897522</v>
      </c>
      <c r="G8" s="35">
        <v>880951441</v>
      </c>
      <c r="H8" s="31"/>
      <c r="I8" s="38">
        <f t="shared" si="2"/>
        <v>-40000000</v>
      </c>
      <c r="J8" s="36">
        <f t="shared" si="3"/>
        <v>0</v>
      </c>
      <c r="K8" s="35">
        <f t="shared" si="4"/>
        <v>-40000000</v>
      </c>
    </row>
    <row r="9" spans="1:11" s="33" customFormat="1" ht="18" customHeight="1">
      <c r="A9" s="34">
        <f t="shared" si="5"/>
        <v>2014</v>
      </c>
      <c r="B9" s="35">
        <v>1008729660</v>
      </c>
      <c r="C9" s="36">
        <f t="shared" si="0"/>
        <v>31874934</v>
      </c>
      <c r="D9" s="35">
        <v>1040604594</v>
      </c>
      <c r="E9" s="37">
        <v>994661336</v>
      </c>
      <c r="F9" s="36">
        <f t="shared" si="1"/>
        <v>31874934</v>
      </c>
      <c r="G9" s="35">
        <v>1026536270</v>
      </c>
      <c r="H9" s="31"/>
      <c r="I9" s="38">
        <f t="shared" si="2"/>
        <v>14068324</v>
      </c>
      <c r="J9" s="36">
        <f t="shared" si="3"/>
        <v>0</v>
      </c>
      <c r="K9" s="35">
        <f t="shared" si="4"/>
        <v>14068324</v>
      </c>
    </row>
    <row r="10" spans="1:11" s="33" customFormat="1" ht="18" customHeight="1">
      <c r="A10" s="34">
        <f t="shared" si="5"/>
        <v>2015</v>
      </c>
      <c r="B10" s="35">
        <v>724373840</v>
      </c>
      <c r="C10" s="36">
        <f t="shared" si="0"/>
        <v>2641871</v>
      </c>
      <c r="D10" s="35">
        <v>727015711</v>
      </c>
      <c r="E10" s="37">
        <v>681792888</v>
      </c>
      <c r="F10" s="36">
        <f t="shared" si="1"/>
        <v>2641871</v>
      </c>
      <c r="G10" s="35">
        <v>684434759</v>
      </c>
      <c r="H10" s="31"/>
      <c r="I10" s="38">
        <f t="shared" si="2"/>
        <v>42580952</v>
      </c>
      <c r="J10" s="36">
        <f t="shared" si="3"/>
        <v>0</v>
      </c>
      <c r="K10" s="35">
        <f t="shared" si="4"/>
        <v>42580952</v>
      </c>
    </row>
    <row r="11" spans="1:11" s="33" customFormat="1" ht="18" customHeight="1">
      <c r="A11" s="34">
        <f t="shared" si="5"/>
        <v>2016</v>
      </c>
      <c r="B11" s="35">
        <v>569097963</v>
      </c>
      <c r="C11" s="36">
        <f t="shared" si="0"/>
        <v>1500000</v>
      </c>
      <c r="D11" s="35">
        <v>570597963</v>
      </c>
      <c r="E11" s="37">
        <v>524817011</v>
      </c>
      <c r="F11" s="36">
        <f t="shared" si="1"/>
        <v>1500000</v>
      </c>
      <c r="G11" s="35">
        <v>526317011</v>
      </c>
      <c r="H11" s="31"/>
      <c r="I11" s="38">
        <f t="shared" si="2"/>
        <v>44280952</v>
      </c>
      <c r="J11" s="36">
        <f t="shared" si="3"/>
        <v>0</v>
      </c>
      <c r="K11" s="35">
        <f t="shared" si="4"/>
        <v>44280952</v>
      </c>
    </row>
    <row r="12" spans="1:11" s="33" customFormat="1" ht="18" customHeight="1">
      <c r="A12" s="34">
        <f t="shared" si="5"/>
        <v>2017</v>
      </c>
      <c r="B12" s="35">
        <v>565060690</v>
      </c>
      <c r="C12" s="36">
        <f t="shared" si="0"/>
        <v>0</v>
      </c>
      <c r="D12" s="35">
        <v>565060690</v>
      </c>
      <c r="E12" s="37">
        <v>521479738</v>
      </c>
      <c r="F12" s="36">
        <f t="shared" si="1"/>
        <v>0</v>
      </c>
      <c r="G12" s="35">
        <v>521479738</v>
      </c>
      <c r="H12" s="31"/>
      <c r="I12" s="38">
        <f t="shared" si="2"/>
        <v>43580952</v>
      </c>
      <c r="J12" s="36">
        <f t="shared" si="3"/>
        <v>0</v>
      </c>
      <c r="K12" s="35">
        <f t="shared" si="4"/>
        <v>43580952</v>
      </c>
    </row>
    <row r="13" spans="1:11" s="33" customFormat="1" ht="18" customHeight="1">
      <c r="A13" s="34">
        <f t="shared" si="5"/>
        <v>2018</v>
      </c>
      <c r="B13" s="35">
        <v>572686089</v>
      </c>
      <c r="C13" s="36">
        <f t="shared" si="0"/>
        <v>0</v>
      </c>
      <c r="D13" s="35">
        <v>572686089</v>
      </c>
      <c r="E13" s="37">
        <v>528105137</v>
      </c>
      <c r="F13" s="36">
        <f t="shared" si="1"/>
        <v>0</v>
      </c>
      <c r="G13" s="35">
        <v>528105137</v>
      </c>
      <c r="H13" s="31"/>
      <c r="I13" s="38">
        <f t="shared" si="2"/>
        <v>44580952</v>
      </c>
      <c r="J13" s="36">
        <f t="shared" si="3"/>
        <v>0</v>
      </c>
      <c r="K13" s="35">
        <f t="shared" si="4"/>
        <v>44580952</v>
      </c>
    </row>
    <row r="14" spans="1:11" s="33" customFormat="1" ht="18" customHeight="1">
      <c r="A14" s="34">
        <f t="shared" si="5"/>
        <v>2019</v>
      </c>
      <c r="B14" s="35">
        <v>580923590</v>
      </c>
      <c r="C14" s="36">
        <f t="shared" si="0"/>
        <v>0</v>
      </c>
      <c r="D14" s="35">
        <v>580923590</v>
      </c>
      <c r="E14" s="37">
        <v>536342638</v>
      </c>
      <c r="F14" s="36">
        <f t="shared" si="1"/>
        <v>0</v>
      </c>
      <c r="G14" s="35">
        <v>536342638</v>
      </c>
      <c r="H14" s="31"/>
      <c r="I14" s="38">
        <f t="shared" si="2"/>
        <v>44580952</v>
      </c>
      <c r="J14" s="36">
        <f t="shared" si="3"/>
        <v>0</v>
      </c>
      <c r="K14" s="35">
        <f t="shared" si="4"/>
        <v>44580952</v>
      </c>
    </row>
    <row r="15" spans="1:11" s="33" customFormat="1" ht="18" customHeight="1">
      <c r="A15" s="34">
        <f t="shared" si="5"/>
        <v>2020</v>
      </c>
      <c r="B15" s="35">
        <v>587098279</v>
      </c>
      <c r="C15" s="36">
        <f t="shared" si="0"/>
        <v>0</v>
      </c>
      <c r="D15" s="35">
        <v>587098279</v>
      </c>
      <c r="E15" s="37">
        <v>549054329</v>
      </c>
      <c r="F15" s="36">
        <f t="shared" si="1"/>
        <v>0</v>
      </c>
      <c r="G15" s="35">
        <v>549054329</v>
      </c>
      <c r="H15" s="31"/>
      <c r="I15" s="38">
        <f t="shared" si="2"/>
        <v>38043950</v>
      </c>
      <c r="J15" s="36">
        <f t="shared" si="3"/>
        <v>0</v>
      </c>
      <c r="K15" s="35">
        <f t="shared" si="4"/>
        <v>38043950</v>
      </c>
    </row>
    <row r="16" spans="1:11" s="33" customFormat="1" ht="18" customHeight="1">
      <c r="A16" s="34">
        <f t="shared" si="5"/>
        <v>2021</v>
      </c>
      <c r="B16" s="35">
        <v>590579723</v>
      </c>
      <c r="C16" s="36">
        <f t="shared" si="0"/>
        <v>0</v>
      </c>
      <c r="D16" s="35">
        <v>590579723</v>
      </c>
      <c r="E16" s="37">
        <v>569579723</v>
      </c>
      <c r="F16" s="36">
        <f t="shared" si="1"/>
        <v>0</v>
      </c>
      <c r="G16" s="35">
        <v>569579723</v>
      </c>
      <c r="H16" s="31"/>
      <c r="I16" s="38">
        <f t="shared" si="2"/>
        <v>21000000</v>
      </c>
      <c r="J16" s="36">
        <f t="shared" si="3"/>
        <v>0</v>
      </c>
      <c r="K16" s="35">
        <f t="shared" si="4"/>
        <v>21000000</v>
      </c>
    </row>
    <row r="17" spans="1:11" s="33" customFormat="1" ht="18" customHeight="1">
      <c r="A17" s="34">
        <f t="shared" si="5"/>
        <v>2022</v>
      </c>
      <c r="B17" s="35">
        <v>597380286</v>
      </c>
      <c r="C17" s="36">
        <f t="shared" si="0"/>
        <v>0</v>
      </c>
      <c r="D17" s="35">
        <v>597380286</v>
      </c>
      <c r="E17" s="37">
        <v>576380286</v>
      </c>
      <c r="F17" s="36">
        <f t="shared" si="1"/>
        <v>0</v>
      </c>
      <c r="G17" s="35">
        <v>576380286</v>
      </c>
      <c r="H17" s="31"/>
      <c r="I17" s="38">
        <f t="shared" si="2"/>
        <v>21000000</v>
      </c>
      <c r="J17" s="36">
        <f t="shared" si="3"/>
        <v>0</v>
      </c>
      <c r="K17" s="35">
        <f t="shared" si="4"/>
        <v>21000000</v>
      </c>
    </row>
    <row r="18" spans="1:11" s="33" customFormat="1" ht="18" customHeight="1">
      <c r="A18" s="34">
        <f t="shared" si="5"/>
        <v>2023</v>
      </c>
      <c r="B18" s="35">
        <v>600752653</v>
      </c>
      <c r="C18" s="36">
        <f t="shared" si="0"/>
        <v>0</v>
      </c>
      <c r="D18" s="35">
        <v>600752653</v>
      </c>
      <c r="E18" s="37">
        <v>580771701</v>
      </c>
      <c r="F18" s="36">
        <f t="shared" si="1"/>
        <v>0</v>
      </c>
      <c r="G18" s="35">
        <v>580771701</v>
      </c>
      <c r="H18" s="31"/>
      <c r="I18" s="38">
        <f t="shared" si="2"/>
        <v>19980952</v>
      </c>
      <c r="J18" s="36">
        <f t="shared" si="3"/>
        <v>0</v>
      </c>
      <c r="K18" s="35">
        <f t="shared" si="4"/>
        <v>19980952</v>
      </c>
    </row>
    <row r="19" spans="1:11" s="33" customFormat="1" ht="18" customHeight="1">
      <c r="A19" s="34">
        <f t="shared" si="5"/>
        <v>2024</v>
      </c>
      <c r="B19" s="35">
        <v>607741610</v>
      </c>
      <c r="C19" s="36">
        <f t="shared" si="0"/>
        <v>0</v>
      </c>
      <c r="D19" s="35">
        <v>607741610</v>
      </c>
      <c r="E19" s="37">
        <v>595741610</v>
      </c>
      <c r="F19" s="36">
        <f t="shared" si="1"/>
        <v>0</v>
      </c>
      <c r="G19" s="35">
        <v>595741610</v>
      </c>
      <c r="H19" s="31"/>
      <c r="I19" s="38">
        <f t="shared" si="2"/>
        <v>12000000</v>
      </c>
      <c r="J19" s="36">
        <f t="shared" si="3"/>
        <v>0</v>
      </c>
      <c r="K19" s="35">
        <f t="shared" si="4"/>
        <v>12000000</v>
      </c>
    </row>
    <row r="20" spans="1:11" s="33" customFormat="1" ht="18" customHeight="1">
      <c r="A20" s="34">
        <f t="shared" si="5"/>
        <v>2025</v>
      </c>
      <c r="B20" s="35">
        <v>614638521</v>
      </c>
      <c r="C20" s="36">
        <f t="shared" si="0"/>
        <v>0</v>
      </c>
      <c r="D20" s="35">
        <v>614638521</v>
      </c>
      <c r="E20" s="37">
        <v>605167705</v>
      </c>
      <c r="F20" s="36">
        <f t="shared" si="1"/>
        <v>0</v>
      </c>
      <c r="G20" s="35">
        <v>605167705</v>
      </c>
      <c r="H20" s="31"/>
      <c r="I20" s="38">
        <f t="shared" si="2"/>
        <v>9470816</v>
      </c>
      <c r="J20" s="36">
        <f t="shared" si="3"/>
        <v>0</v>
      </c>
      <c r="K20" s="35">
        <f t="shared" si="4"/>
        <v>9470816</v>
      </c>
    </row>
    <row r="21" spans="1:11" s="33" customFormat="1" ht="18" customHeight="1">
      <c r="A21" s="39">
        <f t="shared" si="5"/>
        <v>2026</v>
      </c>
      <c r="B21" s="40">
        <v>621858781</v>
      </c>
      <c r="C21" s="41">
        <f t="shared" si="0"/>
        <v>0</v>
      </c>
      <c r="D21" s="40">
        <v>621858781</v>
      </c>
      <c r="E21" s="42">
        <v>621858781</v>
      </c>
      <c r="F21" s="41">
        <f t="shared" si="1"/>
        <v>0</v>
      </c>
      <c r="G21" s="40">
        <v>621858781</v>
      </c>
      <c r="H21" s="31"/>
      <c r="I21" s="43">
        <f t="shared" si="2"/>
        <v>0</v>
      </c>
      <c r="J21" s="41">
        <f t="shared" si="3"/>
        <v>0</v>
      </c>
      <c r="K21" s="40">
        <f t="shared" si="4"/>
        <v>0</v>
      </c>
    </row>
    <row r="25" spans="1:11" s="15" customFormat="1" ht="27.75" customHeight="1">
      <c r="A25" s="213" t="s">
        <v>186</v>
      </c>
      <c r="B25" s="214" t="s">
        <v>201</v>
      </c>
      <c r="C25" s="214"/>
      <c r="D25" s="214"/>
      <c r="E25" s="214" t="s">
        <v>202</v>
      </c>
      <c r="F25" s="214"/>
      <c r="G25" s="214"/>
      <c r="H25" s="14"/>
      <c r="I25" s="214" t="s">
        <v>203</v>
      </c>
      <c r="J25" s="214"/>
      <c r="K25" s="214"/>
    </row>
    <row r="26" spans="1:11" s="20" customFormat="1" ht="31.5" customHeight="1">
      <c r="A26" s="213"/>
      <c r="B26" s="16" t="s">
        <v>190</v>
      </c>
      <c r="C26" s="17" t="s">
        <v>191</v>
      </c>
      <c r="D26" s="18" t="s">
        <v>192</v>
      </c>
      <c r="E26" s="16" t="s">
        <v>190</v>
      </c>
      <c r="F26" s="17" t="s">
        <v>191</v>
      </c>
      <c r="G26" s="18" t="s">
        <v>192</v>
      </c>
      <c r="H26" s="19"/>
      <c r="I26" s="16" t="s">
        <v>190</v>
      </c>
      <c r="J26" s="17" t="s">
        <v>191</v>
      </c>
      <c r="K26" s="18" t="s">
        <v>192</v>
      </c>
    </row>
    <row r="27" spans="1:11" s="26" customFormat="1" ht="11.25">
      <c r="A27" s="21" t="s">
        <v>184</v>
      </c>
      <c r="B27" s="22" t="s">
        <v>198</v>
      </c>
      <c r="C27" s="23" t="s">
        <v>199</v>
      </c>
      <c r="D27" s="24" t="s">
        <v>200</v>
      </c>
      <c r="E27" s="22" t="s">
        <v>206</v>
      </c>
      <c r="F27" s="23" t="s">
        <v>207</v>
      </c>
      <c r="G27" s="24" t="s">
        <v>208</v>
      </c>
      <c r="H27" s="25"/>
      <c r="I27" s="22" t="s">
        <v>198</v>
      </c>
      <c r="J27" s="23" t="s">
        <v>199</v>
      </c>
      <c r="K27" s="24" t="s">
        <v>200</v>
      </c>
    </row>
    <row r="28" spans="1:11" s="33" customFormat="1" ht="18" customHeight="1">
      <c r="A28" s="44">
        <v>2011</v>
      </c>
      <c r="B28" s="32">
        <v>133221710</v>
      </c>
      <c r="C28" s="29">
        <f aca="true" t="shared" si="6" ref="C28:C43">D28-B28</f>
        <v>0</v>
      </c>
      <c r="D28" s="45">
        <v>133221710</v>
      </c>
      <c r="E28" s="32">
        <v>31462914</v>
      </c>
      <c r="F28" s="29">
        <f aca="true" t="shared" si="7" ref="F28:F43">G28-E28</f>
        <v>0</v>
      </c>
      <c r="G28" s="28">
        <v>31462914</v>
      </c>
      <c r="H28" s="31"/>
      <c r="I28" s="32">
        <f aca="true" t="shared" si="8" ref="I28:I43">B6+B28-E6-E28</f>
        <v>63391088</v>
      </c>
      <c r="J28" s="29">
        <f aca="true" t="shared" si="9" ref="J28:J43">K28-I28</f>
        <v>0</v>
      </c>
      <c r="K28" s="28">
        <f aca="true" t="shared" si="10" ref="K28:K43">D6+D28-G6-G28</f>
        <v>63391088</v>
      </c>
    </row>
    <row r="29" spans="1:11" s="33" customFormat="1" ht="18" customHeight="1">
      <c r="A29" s="46">
        <f aca="true" t="shared" si="11" ref="A29:A43">A28+1</f>
        <v>2012</v>
      </c>
      <c r="B29" s="38">
        <v>104972040</v>
      </c>
      <c r="C29" s="36">
        <f t="shared" si="6"/>
        <v>0</v>
      </c>
      <c r="D29" s="47">
        <v>104972040</v>
      </c>
      <c r="E29" s="38">
        <v>31580952</v>
      </c>
      <c r="F29" s="36">
        <f t="shared" si="7"/>
        <v>0</v>
      </c>
      <c r="G29" s="35">
        <v>31580952</v>
      </c>
      <c r="H29" s="31"/>
      <c r="I29" s="38">
        <f t="shared" si="8"/>
        <v>67103716</v>
      </c>
      <c r="J29" s="36">
        <f t="shared" si="9"/>
        <v>0</v>
      </c>
      <c r="K29" s="35">
        <f t="shared" si="10"/>
        <v>67103716</v>
      </c>
    </row>
    <row r="30" spans="1:11" s="33" customFormat="1" ht="18" customHeight="1">
      <c r="A30" s="46">
        <f t="shared" si="11"/>
        <v>2013</v>
      </c>
      <c r="B30" s="38">
        <v>74280952</v>
      </c>
      <c r="C30" s="36">
        <f t="shared" si="6"/>
        <v>0</v>
      </c>
      <c r="D30" s="47">
        <v>74280952</v>
      </c>
      <c r="E30" s="38">
        <v>34280952</v>
      </c>
      <c r="F30" s="36">
        <f t="shared" si="7"/>
        <v>0</v>
      </c>
      <c r="G30" s="35">
        <v>34280952</v>
      </c>
      <c r="H30" s="31"/>
      <c r="I30" s="38">
        <f t="shared" si="8"/>
        <v>0</v>
      </c>
      <c r="J30" s="36">
        <f t="shared" si="9"/>
        <v>0</v>
      </c>
      <c r="K30" s="35">
        <f t="shared" si="10"/>
        <v>0</v>
      </c>
    </row>
    <row r="31" spans="1:11" s="33" customFormat="1" ht="18" customHeight="1">
      <c r="A31" s="46">
        <f t="shared" si="11"/>
        <v>2014</v>
      </c>
      <c r="B31" s="38">
        <v>34280952</v>
      </c>
      <c r="C31" s="36">
        <f t="shared" si="6"/>
        <v>0</v>
      </c>
      <c r="D31" s="47">
        <v>34280952</v>
      </c>
      <c r="E31" s="38">
        <v>34280952</v>
      </c>
      <c r="F31" s="36">
        <f t="shared" si="7"/>
        <v>0</v>
      </c>
      <c r="G31" s="35">
        <v>34280952</v>
      </c>
      <c r="H31" s="31"/>
      <c r="I31" s="38">
        <f t="shared" si="8"/>
        <v>14068324</v>
      </c>
      <c r="J31" s="36">
        <f t="shared" si="9"/>
        <v>0</v>
      </c>
      <c r="K31" s="35">
        <f t="shared" si="10"/>
        <v>14068324</v>
      </c>
    </row>
    <row r="32" spans="1:11" s="33" customFormat="1" ht="18" customHeight="1">
      <c r="A32" s="46">
        <f t="shared" si="11"/>
        <v>2015</v>
      </c>
      <c r="B32" s="38">
        <v>42780952</v>
      </c>
      <c r="C32" s="36">
        <f t="shared" si="6"/>
        <v>0</v>
      </c>
      <c r="D32" s="47">
        <v>42780952</v>
      </c>
      <c r="E32" s="38">
        <v>42780952</v>
      </c>
      <c r="F32" s="36">
        <f t="shared" si="7"/>
        <v>0</v>
      </c>
      <c r="G32" s="35">
        <v>42780952</v>
      </c>
      <c r="H32" s="31"/>
      <c r="I32" s="38">
        <f t="shared" si="8"/>
        <v>42580952</v>
      </c>
      <c r="J32" s="36">
        <f t="shared" si="9"/>
        <v>0</v>
      </c>
      <c r="K32" s="35">
        <f t="shared" si="10"/>
        <v>42580952</v>
      </c>
    </row>
    <row r="33" spans="1:11" s="33" customFormat="1" ht="18" customHeight="1">
      <c r="A33" s="46">
        <f t="shared" si="11"/>
        <v>2016</v>
      </c>
      <c r="B33" s="38">
        <v>42580952</v>
      </c>
      <c r="C33" s="36">
        <f t="shared" si="6"/>
        <v>0</v>
      </c>
      <c r="D33" s="47">
        <v>42580952</v>
      </c>
      <c r="E33" s="38">
        <v>42580952</v>
      </c>
      <c r="F33" s="36">
        <f t="shared" si="7"/>
        <v>0</v>
      </c>
      <c r="G33" s="35">
        <v>42580952</v>
      </c>
      <c r="H33" s="31"/>
      <c r="I33" s="38">
        <f t="shared" si="8"/>
        <v>44280952</v>
      </c>
      <c r="J33" s="36">
        <f t="shared" si="9"/>
        <v>0</v>
      </c>
      <c r="K33" s="35">
        <f t="shared" si="10"/>
        <v>44280952</v>
      </c>
    </row>
    <row r="34" spans="1:11" s="33" customFormat="1" ht="18" customHeight="1">
      <c r="A34" s="46">
        <f t="shared" si="11"/>
        <v>2017</v>
      </c>
      <c r="B34" s="38">
        <v>44280952</v>
      </c>
      <c r="C34" s="36">
        <f t="shared" si="6"/>
        <v>0</v>
      </c>
      <c r="D34" s="47">
        <v>44280952</v>
      </c>
      <c r="E34" s="38">
        <v>44280952</v>
      </c>
      <c r="F34" s="36">
        <f t="shared" si="7"/>
        <v>0</v>
      </c>
      <c r="G34" s="35">
        <v>44280952</v>
      </c>
      <c r="H34" s="31"/>
      <c r="I34" s="38">
        <f t="shared" si="8"/>
        <v>43580952</v>
      </c>
      <c r="J34" s="36">
        <f t="shared" si="9"/>
        <v>0</v>
      </c>
      <c r="K34" s="35">
        <f t="shared" si="10"/>
        <v>43580952</v>
      </c>
    </row>
    <row r="35" spans="1:11" s="33" customFormat="1" ht="18" customHeight="1">
      <c r="A35" s="46">
        <f t="shared" si="11"/>
        <v>2018</v>
      </c>
      <c r="B35" s="38">
        <v>43580952</v>
      </c>
      <c r="C35" s="36">
        <f t="shared" si="6"/>
        <v>0</v>
      </c>
      <c r="D35" s="47">
        <v>43580952</v>
      </c>
      <c r="E35" s="38">
        <v>43580952</v>
      </c>
      <c r="F35" s="36">
        <f t="shared" si="7"/>
        <v>0</v>
      </c>
      <c r="G35" s="35">
        <v>43580952</v>
      </c>
      <c r="H35" s="31"/>
      <c r="I35" s="38">
        <f t="shared" si="8"/>
        <v>44580952</v>
      </c>
      <c r="J35" s="36">
        <f t="shared" si="9"/>
        <v>0</v>
      </c>
      <c r="K35" s="35">
        <f t="shared" si="10"/>
        <v>44580952</v>
      </c>
    </row>
    <row r="36" spans="1:11" s="33" customFormat="1" ht="18" customHeight="1">
      <c r="A36" s="46">
        <f t="shared" si="11"/>
        <v>2019</v>
      </c>
      <c r="B36" s="38">
        <v>44580952</v>
      </c>
      <c r="C36" s="36">
        <f t="shared" si="6"/>
        <v>0</v>
      </c>
      <c r="D36" s="47">
        <v>44580952</v>
      </c>
      <c r="E36" s="38">
        <v>44580952</v>
      </c>
      <c r="F36" s="36">
        <f t="shared" si="7"/>
        <v>0</v>
      </c>
      <c r="G36" s="35">
        <v>44580952</v>
      </c>
      <c r="H36" s="31"/>
      <c r="I36" s="38">
        <f t="shared" si="8"/>
        <v>44580952</v>
      </c>
      <c r="J36" s="36">
        <f t="shared" si="9"/>
        <v>0</v>
      </c>
      <c r="K36" s="35">
        <f t="shared" si="10"/>
        <v>44580952</v>
      </c>
    </row>
    <row r="37" spans="1:11" s="33" customFormat="1" ht="18" customHeight="1">
      <c r="A37" s="46">
        <f t="shared" si="11"/>
        <v>2020</v>
      </c>
      <c r="B37" s="38">
        <v>44580952</v>
      </c>
      <c r="C37" s="36">
        <f t="shared" si="6"/>
        <v>0</v>
      </c>
      <c r="D37" s="47">
        <v>44580952</v>
      </c>
      <c r="E37" s="38">
        <v>44580952</v>
      </c>
      <c r="F37" s="36">
        <f t="shared" si="7"/>
        <v>0</v>
      </c>
      <c r="G37" s="35">
        <v>44580952</v>
      </c>
      <c r="H37" s="31"/>
      <c r="I37" s="38">
        <f t="shared" si="8"/>
        <v>38043950</v>
      </c>
      <c r="J37" s="36">
        <f t="shared" si="9"/>
        <v>0</v>
      </c>
      <c r="K37" s="35">
        <f t="shared" si="10"/>
        <v>38043950</v>
      </c>
    </row>
    <row r="38" spans="1:11" s="33" customFormat="1" ht="18" customHeight="1">
      <c r="A38" s="46">
        <f t="shared" si="11"/>
        <v>2021</v>
      </c>
      <c r="B38" s="38">
        <v>38043950</v>
      </c>
      <c r="C38" s="36">
        <f t="shared" si="6"/>
        <v>0</v>
      </c>
      <c r="D38" s="47">
        <v>38043950</v>
      </c>
      <c r="E38" s="38">
        <v>38043950</v>
      </c>
      <c r="F38" s="36">
        <f t="shared" si="7"/>
        <v>0</v>
      </c>
      <c r="G38" s="35">
        <v>38043950</v>
      </c>
      <c r="H38" s="31"/>
      <c r="I38" s="38">
        <f t="shared" si="8"/>
        <v>21000000</v>
      </c>
      <c r="J38" s="36">
        <f t="shared" si="9"/>
        <v>0</v>
      </c>
      <c r="K38" s="35">
        <f t="shared" si="10"/>
        <v>21000000</v>
      </c>
    </row>
    <row r="39" spans="1:11" s="33" customFormat="1" ht="18" customHeight="1">
      <c r="A39" s="46">
        <f t="shared" si="11"/>
        <v>2022</v>
      </c>
      <c r="B39" s="38">
        <v>21000000</v>
      </c>
      <c r="C39" s="36">
        <f t="shared" si="6"/>
        <v>0</v>
      </c>
      <c r="D39" s="47">
        <v>21000000</v>
      </c>
      <c r="E39" s="38">
        <v>21000000</v>
      </c>
      <c r="F39" s="36">
        <f t="shared" si="7"/>
        <v>0</v>
      </c>
      <c r="G39" s="35">
        <v>21000000</v>
      </c>
      <c r="H39" s="31"/>
      <c r="I39" s="38">
        <f t="shared" si="8"/>
        <v>21000000</v>
      </c>
      <c r="J39" s="36">
        <f t="shared" si="9"/>
        <v>0</v>
      </c>
      <c r="K39" s="35">
        <f t="shared" si="10"/>
        <v>21000000</v>
      </c>
    </row>
    <row r="40" spans="1:11" s="33" customFormat="1" ht="18" customHeight="1">
      <c r="A40" s="46">
        <f t="shared" si="11"/>
        <v>2023</v>
      </c>
      <c r="B40" s="38">
        <v>21000000</v>
      </c>
      <c r="C40" s="36">
        <f t="shared" si="6"/>
        <v>0</v>
      </c>
      <c r="D40" s="47">
        <v>21000000</v>
      </c>
      <c r="E40" s="38">
        <v>21000000</v>
      </c>
      <c r="F40" s="36">
        <f t="shared" si="7"/>
        <v>0</v>
      </c>
      <c r="G40" s="35">
        <v>21000000</v>
      </c>
      <c r="H40" s="31"/>
      <c r="I40" s="38">
        <f t="shared" si="8"/>
        <v>19980952</v>
      </c>
      <c r="J40" s="36">
        <f t="shared" si="9"/>
        <v>0</v>
      </c>
      <c r="K40" s="35">
        <f t="shared" si="10"/>
        <v>19980952</v>
      </c>
    </row>
    <row r="41" spans="1:11" s="33" customFormat="1" ht="18" customHeight="1">
      <c r="A41" s="46">
        <f t="shared" si="11"/>
        <v>2024</v>
      </c>
      <c r="B41" s="38">
        <v>19980952</v>
      </c>
      <c r="C41" s="36">
        <f t="shared" si="6"/>
        <v>0</v>
      </c>
      <c r="D41" s="47">
        <v>19980952</v>
      </c>
      <c r="E41" s="38">
        <v>19980952</v>
      </c>
      <c r="F41" s="36">
        <f t="shared" si="7"/>
        <v>0</v>
      </c>
      <c r="G41" s="35">
        <v>19980952</v>
      </c>
      <c r="H41" s="31"/>
      <c r="I41" s="38">
        <f t="shared" si="8"/>
        <v>12000000</v>
      </c>
      <c r="J41" s="36">
        <f t="shared" si="9"/>
        <v>0</v>
      </c>
      <c r="K41" s="35">
        <f t="shared" si="10"/>
        <v>12000000</v>
      </c>
    </row>
    <row r="42" spans="1:11" s="33" customFormat="1" ht="18" customHeight="1">
      <c r="A42" s="46">
        <f t="shared" si="11"/>
        <v>2025</v>
      </c>
      <c r="B42" s="38">
        <v>12000000</v>
      </c>
      <c r="C42" s="36">
        <f t="shared" si="6"/>
        <v>0</v>
      </c>
      <c r="D42" s="47">
        <v>12000000</v>
      </c>
      <c r="E42" s="38">
        <v>12000000</v>
      </c>
      <c r="F42" s="36">
        <f t="shared" si="7"/>
        <v>0</v>
      </c>
      <c r="G42" s="35">
        <v>12000000</v>
      </c>
      <c r="H42" s="31"/>
      <c r="I42" s="38">
        <f t="shared" si="8"/>
        <v>9470816</v>
      </c>
      <c r="J42" s="36">
        <f t="shared" si="9"/>
        <v>0</v>
      </c>
      <c r="K42" s="35">
        <f t="shared" si="10"/>
        <v>9470816</v>
      </c>
    </row>
    <row r="43" spans="1:11" s="33" customFormat="1" ht="18" customHeight="1">
      <c r="A43" s="48">
        <f t="shared" si="11"/>
        <v>2026</v>
      </c>
      <c r="B43" s="43">
        <v>9470816</v>
      </c>
      <c r="C43" s="41">
        <f t="shared" si="6"/>
        <v>0</v>
      </c>
      <c r="D43" s="49">
        <v>9470816</v>
      </c>
      <c r="E43" s="43">
        <v>9470816</v>
      </c>
      <c r="F43" s="41">
        <f t="shared" si="7"/>
        <v>0</v>
      </c>
      <c r="G43" s="40">
        <v>9470816</v>
      </c>
      <c r="H43" s="31"/>
      <c r="I43" s="43">
        <f t="shared" si="8"/>
        <v>0</v>
      </c>
      <c r="J43" s="41">
        <f t="shared" si="9"/>
        <v>0</v>
      </c>
      <c r="K43" s="40">
        <f t="shared" si="10"/>
        <v>0</v>
      </c>
    </row>
    <row r="46" spans="1:11" ht="15.75" customHeight="1">
      <c r="A46" s="9" t="s">
        <v>194</v>
      </c>
      <c r="B46" s="204" t="s">
        <v>204</v>
      </c>
      <c r="C46" s="204"/>
      <c r="D46" s="204"/>
      <c r="E46" s="204"/>
      <c r="F46" s="204"/>
      <c r="G46" s="204"/>
      <c r="H46" s="204"/>
      <c r="I46" s="204"/>
      <c r="J46" s="204"/>
      <c r="K46" s="204"/>
    </row>
    <row r="47" spans="1:11" ht="33" customHeight="1">
      <c r="A47" s="195" t="s">
        <v>209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</row>
  </sheetData>
  <sheetProtection selectLockedCells="1" selectUnlockedCells="1"/>
  <mergeCells count="11">
    <mergeCell ref="A1:K1"/>
    <mergeCell ref="A3:A4"/>
    <mergeCell ref="B3:D3"/>
    <mergeCell ref="E3:G3"/>
    <mergeCell ref="I3:K3"/>
    <mergeCell ref="A25:A26"/>
    <mergeCell ref="B25:D25"/>
    <mergeCell ref="E25:G25"/>
    <mergeCell ref="I25:K25"/>
    <mergeCell ref="B46:K46"/>
    <mergeCell ref="A47:K4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Violetta Maciejewska</dc:creator>
  <cp:keywords/>
  <dc:description/>
  <cp:lastModifiedBy>Krzysztof Ryszewski</cp:lastModifiedBy>
  <cp:lastPrinted>2023-12-15T14:16:00Z</cp:lastPrinted>
  <dcterms:created xsi:type="dcterms:W3CDTF">2021-04-20T07:22:12Z</dcterms:created>
  <dcterms:modified xsi:type="dcterms:W3CDTF">2023-12-15T15:49:45Z</dcterms:modified>
  <cp:category/>
  <cp:version/>
  <cp:contentType/>
  <cp:contentStatus/>
</cp:coreProperties>
</file>