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1"/>
  </bookViews>
  <sheets>
    <sheet name="Uzasadnienie" sheetId="1" r:id="rId1"/>
    <sheet name="Tabela do uzasadnienia" sheetId="2" r:id="rId2"/>
    <sheet name="tab." sheetId="3" state="hidden" r:id="rId3"/>
  </sheets>
  <externalReferences>
    <externalReference r:id="rId6"/>
    <externalReference r:id="rId7"/>
  </externalReferences>
  <definedNames>
    <definedName name="Ostatni_rok_analizy" localSheetId="1">'[1]Uzasadnienie'!#REF!</definedName>
    <definedName name="Ostatni_rok_analizy">'Uzasadnienie'!#REF!</definedName>
    <definedName name="uiolg">'[2]Uzasadnienie'!#REF!</definedName>
  </definedNames>
  <calcPr fullCalcOnLoad="1" fullPrecision="0"/>
</workbook>
</file>

<file path=xl/sharedStrings.xml><?xml version="1.0" encoding="utf-8"?>
<sst xmlns="http://schemas.openxmlformats.org/spreadsheetml/2006/main" count="540" uniqueCount="364">
  <si>
    <t>UZASADNIENIE</t>
  </si>
  <si>
    <t>1. Przedmiot regulacji:</t>
  </si>
  <si>
    <t>2. Omówienie podstawy prawnej:</t>
  </si>
  <si>
    <t>3. Konsultacje wymagane przepisami prawa (łącznie z przepisami wewnętrznymi):</t>
  </si>
  <si>
    <t xml:space="preserve">Zgodnie z obowiązującym stanem prawnym nie ma konieczności skierowania projektu uchwały do konsultacji. </t>
  </si>
  <si>
    <t>4. Uzasadnienie merytoryczne:</t>
  </si>
  <si>
    <t>Lp.</t>
  </si>
  <si>
    <t>Wyszczególnienie</t>
  </si>
  <si>
    <t>Zmiana</t>
  </si>
  <si>
    <t>Plan po zmianach</t>
  </si>
  <si>
    <t>Dochody ogółem</t>
  </si>
  <si>
    <t>1.1</t>
  </si>
  <si>
    <t>Dochody bieżące, z tego:</t>
  </si>
  <si>
    <t>1.1.1</t>
  </si>
  <si>
    <t>dochody z tytułu udziału we wpływach z podatku dochodowego od osób fizycznych</t>
  </si>
  <si>
    <t>1.1.2</t>
  </si>
  <si>
    <t>dochody z tytułu udziału we wpływach z podatku dochodowego od osób prawnych</t>
  </si>
  <si>
    <t>1.1.3</t>
  </si>
  <si>
    <t>z subwencji ogólnej</t>
  </si>
  <si>
    <t>1.1.4</t>
  </si>
  <si>
    <t>z tytułu dotacji i środków przeznaczonych na cele bieżące</t>
  </si>
  <si>
    <t>1.1.5</t>
  </si>
  <si>
    <t>pozostałe dochody bieżące, w tym:</t>
  </si>
  <si>
    <t>1.1.5.1</t>
  </si>
  <si>
    <t>z podatku od nieruchomości</t>
  </si>
  <si>
    <t>1.2</t>
  </si>
  <si>
    <t>Dochody majątkowe, w tym:</t>
  </si>
  <si>
    <t>1.2.1</t>
  </si>
  <si>
    <t>ze sprzedaży majątku</t>
  </si>
  <si>
    <t>1.2.2</t>
  </si>
  <si>
    <t>z tytułu dotacji oraz środków przeznaczonych na inwestycje</t>
  </si>
  <si>
    <t>Wydatki ogółem</t>
  </si>
  <si>
    <t>2.1</t>
  </si>
  <si>
    <t>Wydatki bieżące, w tym:</t>
  </si>
  <si>
    <t>2.1.1</t>
  </si>
  <si>
    <t>na wynagrodzenia i składki od nich naliczane</t>
  </si>
  <si>
    <t>2.1.2</t>
  </si>
  <si>
    <t>z tytułu poręczeń i gwarancji, w tym:</t>
  </si>
  <si>
    <t>2.1.2.1</t>
  </si>
  <si>
    <t>gwarancje i poręczenia podlegające wyłączeniu z limitu spłaty zobowiązań, o którym mowa w art. 243 ustawy</t>
  </si>
  <si>
    <t>2.1.3</t>
  </si>
  <si>
    <t>wydatki na obsługę długu, w tym:</t>
  </si>
  <si>
    <t>2.1.3.1</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</si>
  <si>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</si>
  <si>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2.1.3.2</t>
  </si>
  <si>
    <t>odsetki i dyskonto podlegające wyłączeniu z limitu spłaty zobowiązań, o którym mowa w art. 243 ustawy, z tytułu zobowiązań zaciągniętych na wkład krajowy</t>
  </si>
  <si>
    <t>2.1.3.3</t>
  </si>
  <si>
    <t>pozostałe odsetki i dyskonto podlegające wyłączeniu z limitu spłaty zobowiązań, o którym mowa w art. 243 ustawy</t>
  </si>
  <si>
    <t>2.2</t>
  </si>
  <si>
    <t>Wydatki majątkowe, w tym:</t>
  </si>
  <si>
    <t>2.2.1</t>
  </si>
  <si>
    <t>Inwestycje i zakupy inwestycyjne, o których mowa w art. 236 ust. 4 pkt 1 ustawy, w tym:</t>
  </si>
  <si>
    <t>2.2.1.1</t>
  </si>
  <si>
    <t>wydatki o charakterze dotacyjnym na inwestycje i zakupy inwestycyjne</t>
  </si>
  <si>
    <t>Wynik budżetu</t>
  </si>
  <si>
    <t>3.1</t>
  </si>
  <si>
    <t>Kwota prognozowanej nadwyżki budżetu przeznaczana na spłatę kredytów, pożyczek i wykup papierów wartościowych</t>
  </si>
  <si>
    <t>Przychody budżetu</t>
  </si>
  <si>
    <t>4.1</t>
  </si>
  <si>
    <t>Kredyty, pożyczki, emisja papierów wartościowych, w tym:</t>
  </si>
  <si>
    <t>4.1.1</t>
  </si>
  <si>
    <t>na pokrycie deficytu budżetu</t>
  </si>
  <si>
    <t>4.2</t>
  </si>
  <si>
    <t>Nadwyżka budżetowa z lat ubiegłych, w tym:</t>
  </si>
  <si>
    <t>4.2.1</t>
  </si>
  <si>
    <t>4.3</t>
  </si>
  <si>
    <t>Wolne środki, o których mowa w art. 217 ust. 2 pkt 6 ustawy, w tym:</t>
  </si>
  <si>
    <t>4.3.1</t>
  </si>
  <si>
    <t>4.4</t>
  </si>
  <si>
    <t>Spłaty udzielonych pożyczek w latach ubiegłych, w tym:</t>
  </si>
  <si>
    <t>4.4.1</t>
  </si>
  <si>
    <t>4.5</t>
  </si>
  <si>
    <t>Inne przychody niezwiązane z zaciągnięciem długu, w tym:</t>
  </si>
  <si>
    <t>4.5.1</t>
  </si>
  <si>
    <t>Rozchody budżetu</t>
  </si>
  <si>
    <t>5.1</t>
  </si>
  <si>
    <t>Spłaty rat kapitałowych kredytów i pożyczek oraz wykup papierów wartościowych, w tym:</t>
  </si>
  <si>
    <t>5.1.1</t>
  </si>
  <si>
    <t>5.1.1.1</t>
  </si>
  <si>
    <t>5.1.1.2</t>
  </si>
  <si>
    <t>5.1.1.3</t>
  </si>
  <si>
    <t>kwota wyłączeń z tytułu wcześniejszej spłaty zobowiązań, określonych w art. 243 ust. 3b ustawy, z tego:</t>
  </si>
  <si>
    <t>5.1.1.3.1</t>
  </si>
  <si>
    <t>środkami nowego zobowiązania</t>
  </si>
  <si>
    <t>5.1.1.3.2</t>
  </si>
  <si>
    <t>wolnymi środkami, o których mowa w art. 217 ust. 2 pkt 6 ustawy</t>
  </si>
  <si>
    <t>5.1.1.3.3</t>
  </si>
  <si>
    <t>innymi środkami</t>
  </si>
  <si>
    <t>5.1.1.4</t>
  </si>
  <si>
    <t>kwota przypadających na dany rok kwot pozostałych ustawowych wyłączeń z limitu spłaty zobowiązań</t>
  </si>
  <si>
    <t>5.2</t>
  </si>
  <si>
    <t>Inne rozchody niezwiązane ze spłatą długu</t>
  </si>
  <si>
    <t>6</t>
  </si>
  <si>
    <t>Kwota długu, w tym:</t>
  </si>
  <si>
    <t>6.1</t>
  </si>
  <si>
    <t>kwota długu, którego planowana spłata dokona się z wydatków</t>
  </si>
  <si>
    <t>Relacja zrównoważenia wydatków bieżących, o której mowa w art. 242 ustawy</t>
  </si>
  <si>
    <t>x</t>
  </si>
  <si>
    <t>7.1</t>
  </si>
  <si>
    <t>Różnica między dochodami bieżącymi a wydatkami bieżącymi</t>
  </si>
  <si>
    <t>7.2</t>
  </si>
  <si>
    <t>Wskaźnik spłaty zobowiązań</t>
  </si>
  <si>
    <t>8.1</t>
  </si>
  <si>
    <t>8.1_vROD_2020</t>
  </si>
  <si>
    <t>8.1_vROD_2026</t>
  </si>
  <si>
    <t>8.2</t>
  </si>
  <si>
    <t>8.3</t>
  </si>
  <si>
    <t>8.3.1</t>
  </si>
  <si>
    <t>8.4</t>
  </si>
  <si>
    <t>8.4.1</t>
  </si>
  <si>
    <t>Finansowanie programów, projektów lub zadań realizowanych z udziałem środków, o których mowa w art. 5 ust. 1 pkt 2 i 3 ustawy</t>
  </si>
  <si>
    <t>9.1</t>
  </si>
  <si>
    <t>Dochody bieżące na programy, projekty lub zadania finansowane z udziałem środków, o których mowa w art. 5 ust. 1 pkt 2 i 3 ustawy</t>
  </si>
  <si>
    <t>9.1.1</t>
  </si>
  <si>
    <t>Dotacje i środki o charakterze bieżącym na realizację programu, projektu lub zadania finansowanego z udziałem środków, o których mowa w art. 5 ust. 1 pkt 2 ustawy, w tym:</t>
  </si>
  <si>
    <t>9.1.1.1</t>
  </si>
  <si>
    <t>środki określone w art. 5 ust. 1 pkt 2 ustawy</t>
  </si>
  <si>
    <t>9.2</t>
  </si>
  <si>
    <t>Dochody majątkowe na programy, projekty lub zadania finansowane z udziałem środków, o których mowa w art. 5 ust. 1 pkt 2 i 3 ustawy</t>
  </si>
  <si>
    <t>9.2.1</t>
  </si>
  <si>
    <t>Dochody majątkowe na programy, projekty lub zadania finansowane z udziałem środków, o których mowa w art. 5 ust. 1 pkt 2 ustawy, w tym:</t>
  </si>
  <si>
    <t>9.2.1.1</t>
  </si>
  <si>
    <t>9.3</t>
  </si>
  <si>
    <t>Wydatki bieżące na programy, projekty lub zadania finansowane z udziałem środków, o których mowa w art. 5 ust. 1 pkt 2 i 3 ustawy</t>
  </si>
  <si>
    <t>9.3.1</t>
  </si>
  <si>
    <t>Wydatki bieżące na programy, projekty lub zadania finansowane z udziałem środków, o których mowa w art. 5 ust. 1 pkt 2 ustawy, w tym:</t>
  </si>
  <si>
    <t>9.3.1.1</t>
  </si>
  <si>
    <t>finansowane środkami określonymi w art. 5 ust. 1 pkt 2 ustawy</t>
  </si>
  <si>
    <t>9.4</t>
  </si>
  <si>
    <t>Wydatki majątkowe na programy, projekty lub zadania finansowane z udziałem środków, o których mowa w art. 5 ust. 1 pkt 2 i 3 ustawy</t>
  </si>
  <si>
    <t>9.4.1</t>
  </si>
  <si>
    <t>Wydatki majątkowe na programy, projekty lub zadania finansowane z udziałem środków, o których mowa w art. 5 ust. 1 pkt 2 ustawy, w tym:</t>
  </si>
  <si>
    <t>9.4.1.1</t>
  </si>
  <si>
    <t>Informacje uzupełniające o wybranych kategoriach finansowych</t>
  </si>
  <si>
    <t>10.1</t>
  </si>
  <si>
    <t>Wydatki objęte limitem, o którym mowa w art. 226 ust. 3 pkt 4 ustawy, z tego:</t>
  </si>
  <si>
    <t>10.1.1</t>
  </si>
  <si>
    <t>bieżące</t>
  </si>
  <si>
    <t>10.1.2</t>
  </si>
  <si>
    <t>majątkowe</t>
  </si>
  <si>
    <t>10.2</t>
  </si>
  <si>
    <t>Wydatki bieżące na pokrycie ujemnego wyniku finansowego samodzielnego publicznego zakładu opieki zdrowotnej</t>
  </si>
  <si>
    <t>10.3</t>
  </si>
  <si>
    <t>Wydatki na spłatę zobowiązań przejmowanych w związku z likwidacją lub przekształceniem samodzielnego publicznego zakładu opieki zdrowotnej</t>
  </si>
  <si>
    <t>10.4</t>
  </si>
  <si>
    <t>Kwota zobowiązań związku współtworzonego przez jednostkę samorządu terytorialnego przypadających do spłaty w danym roku budżetowym, podlegająca doliczeniu zgodnie z art. 244 ustawy</t>
  </si>
  <si>
    <t>10.5</t>
  </si>
  <si>
    <t>Kwota zobowiązań wynikających z przejęcia przez jednostkę samorządu terytorialnego zobowiązań po likwidowanych i przekształcanych samorządowych osobach prawnych</t>
  </si>
  <si>
    <t>10.6</t>
  </si>
  <si>
    <t>Spłaty, o których mowa w pkt. 5.1., wynikające wyłącznie z tytułu zobowiązań już zaciągniętych</t>
  </si>
  <si>
    <t>10.7</t>
  </si>
  <si>
    <t>Wydatki zmniejszające dług, w tym:</t>
  </si>
  <si>
    <t>10.7.1</t>
  </si>
  <si>
    <t>spłata zobowiązań wymagalnych z lat poprzednich, innych niż w pkt 10.7.3.</t>
  </si>
  <si>
    <t>10.7.2</t>
  </si>
  <si>
    <t>spłata zobowiązań zaliczanych do tytułu dłużnego – kredyt i pożyczka, w tym:</t>
  </si>
  <si>
    <t>10.7.2.1</t>
  </si>
  <si>
    <t>zobowiązań zaciągniętych po dniu 1 stycznia 2019 r. ,w tym:</t>
  </si>
  <si>
    <t>10.7.2.1.1</t>
  </si>
  <si>
    <t>dokonywana w formie wydatku bieżącego</t>
  </si>
  <si>
    <t>10.7.3</t>
  </si>
  <si>
    <t>wypłaty z tytułu wymagalnych poręczeń i gwarancji</t>
  </si>
  <si>
    <t>10.8</t>
  </si>
  <si>
    <t>Kwota wzrostu(+)/spadku(-) kwoty długu wynikająca z operacji nie kasowych (m.in. umorzenia, różnice kursowe)</t>
  </si>
  <si>
    <t>10.9</t>
  </si>
  <si>
    <t>Wcześniejsza spłata zobowiązań, wyłączona z limitu spłaty zobowiązań, dokonywana w formie wydatków budżetowych</t>
  </si>
  <si>
    <t>Dane dotyczące emitowanych obligacji przychodowych</t>
  </si>
  <si>
    <t>11.1</t>
  </si>
  <si>
    <t>Środki z przedsięwzięcia gromadzone na rachunku bankowym, w tym:</t>
  </si>
  <si>
    <t>11.1.1</t>
  </si>
  <si>
    <t>środki na zaspokojenie roszczeń obligatariuszy</t>
  </si>
  <si>
    <t>11.2</t>
  </si>
  <si>
    <t>Wydatki bieżące z tytułu świadczenia emitenta należnego obligatariuszom, nieuwzględniane w limicie spłaty zobowiązań</t>
  </si>
  <si>
    <t>Stopnie niezachowania relacji określonych w art. 242-244 w przypadku określonym w ... ustawy</t>
  </si>
  <si>
    <t>12.1</t>
  </si>
  <si>
    <t>Stopień niezachowania relacji zrównoważenia wydatków bieżących, o której mowa w poz. 7.2.</t>
  </si>
  <si>
    <t>12.2</t>
  </si>
  <si>
    <t>Stopień niezachowania wskaźnika spłaty zobowiązań, o którym mowa w poz. 8.4.</t>
  </si>
  <si>
    <t>12.3</t>
  </si>
  <si>
    <t>Stopień niezachowania wskaźnika spłaty zobowiązań, o którym mowa w poz. 8.4.1.</t>
  </si>
  <si>
    <t>10.10</t>
  </si>
  <si>
    <t>Wykup papierów wartościowych, spłaty rat kredytów i pożyczek wraz z należnymi odsetkami i dyskontem, odpowiednio emitowanych lub zaciągniętych do równowartości kwoty ubytku w wykonanych dochodach jednostki samorządu terytorialnego będącego skutkiem wystąpienia COVID-19</t>
  </si>
  <si>
    <t>10.11</t>
  </si>
  <si>
    <t>Wydatki bieżące podlegające ustawowemu wyłączeniu z limitu spłaty zobowiązań</t>
  </si>
  <si>
    <t>1.</t>
  </si>
  <si>
    <t>3.</t>
  </si>
  <si>
    <t>Horyzont czasowy</t>
  </si>
  <si>
    <t>DOCHODY</t>
  </si>
  <si>
    <t>WYDATKI</t>
  </si>
  <si>
    <t>WYNIK BUDŻETOWY</t>
  </si>
  <si>
    <t>Plan 
przed zmianą</t>
  </si>
  <si>
    <t>zmiana (+/-)</t>
  </si>
  <si>
    <t>Plan 
po zmianie</t>
  </si>
  <si>
    <t>2.</t>
  </si>
  <si>
    <t>4.</t>
  </si>
  <si>
    <t>5.</t>
  </si>
  <si>
    <t>6.</t>
  </si>
  <si>
    <t>7.</t>
  </si>
  <si>
    <t>8.</t>
  </si>
  <si>
    <t>9.</t>
  </si>
  <si>
    <t>10.</t>
  </si>
  <si>
    <t>PRZYCHODY</t>
  </si>
  <si>
    <t>ROZCHODY</t>
  </si>
  <si>
    <t>WYNIK FINANSOWY</t>
  </si>
  <si>
    <t>Ocena skutków regulacji:</t>
  </si>
  <si>
    <t>Zmiany dochodów, wydatków, przychodów i rozchodów oraz wynik budżetowy i finansowy w latach 2011-2026</t>
  </si>
  <si>
    <t>11.</t>
  </si>
  <si>
    <t>12.</t>
  </si>
  <si>
    <t>13.</t>
  </si>
  <si>
    <t>Skutkiem uchwały jest zmiana wieloletniej prognozy finansowej Województwa Kujawsko-Pomorskiego na lata 2011-2026, zgodnie z załącznikami do niniejszej uchwały.</t>
  </si>
  <si>
    <t>Relacja określona po lewej stronie nierówności we wzorze, o którym mowa w art. 243 ust. 1 ustawy (po uwzględnieniu zobowiązań związku współtworzonego przez jednostkę samorządu terytorialnego oraz po uwzględnieniu ustawowych wyłączeń przypadających na dany rok)</t>
  </si>
  <si>
    <t>Dopuszczalny limit spłaty zobowiązań określony po prawej stronie nierówności we wzorze, o którym mowa w art. 243 ustawy, po uwzględnieniu ustawowych wyłączeń, obliczony w oparciu o plan 3 kwartału roku poprzedzającego pierwszy rok prognozy (wskaźnik ustalony w oparciu o średnią arytmetyczną z poprzednich lat)</t>
  </si>
  <si>
    <t>Dopuszczalny limit spłaty zobowiązań określony po prawej stronie nierówności we wzorze, o którym mowa w art. 243 ustawy, po uwzględnieniu ustawowych wyłączeń, obliczony w oparciu o wykonanie roku poprzedzającego pierwszy rok prognozy (wskaźnik ustalony w oparciu o średnią arytmetyczną z poprzednich lat)</t>
  </si>
  <si>
    <t>Informacja o spełnieniu wskaźnika spłaty zobowiązań określonego w art. 243 ustawy, po uwzględnieniu zobowiązań związku współtworzonego przez jednostkę samorządu terytorialnego oraz po uwzględnieniu ustawowych wyłączeń, obliczonego w oparciu o plan 3 kwartałów roku poprzedzającego rok budżetowy</t>
  </si>
  <si>
    <t>Informacja o spełnieniu wskaźnika spłaty zobowiązań określonego w art. 243 ustawy, po uwzględnieniu zobowiązań związku współtworzonego przez jednostkę samorządu terytorialnego oraz po uwzględnieniu ustawowych wyłączeń, obliczonego w oparciu o wykonanie roku poprzedzającego rok budżetowy</t>
  </si>
  <si>
    <t>Różnica między dochodami bieżącymi, skorygowanymi o środki a wydatkami bieżącymi</t>
  </si>
  <si>
    <t xml:space="preserve">      Relacja określona po prawej stronie nierówności we wzorze, o którym
      mowa w art. 243 ust. 1 ustawy, ustalona dla danego roku (wskaźnik 
      jednoroczny)</t>
  </si>
  <si>
    <t>łączna kwota przypadających na dany rok kwot ustawowych wyłączeń z limitu spłaty zobowiązań, w tym:</t>
  </si>
  <si>
    <t>kwota przypadających na dany rok kwot wyłączeń określonych w art. 243 ust. 3 ustawy</t>
  </si>
  <si>
    <t>kwota przypadających na dany rok kwot wyłączeń określonych w art. 243 ust. 3a ustawy</t>
  </si>
  <si>
    <t>Pozostałe zmiany</t>
  </si>
  <si>
    <t>Ponadto dokonuje się zmian w załączniku nr 2 do wieloletniej prognozy finansowej "Wykaz przedsięwzięć wieloletnich" wynikających:</t>
  </si>
  <si>
    <t xml:space="preserve"> - ze zmiany ogólnego kosztu zadań,</t>
  </si>
  <si>
    <t>Zmiany dotyczą niżej wymienionych przedsięwzięć:</t>
  </si>
  <si>
    <t>Wyszczególnienie (nazwa zadania i cel)</t>
  </si>
  <si>
    <t>Łączne nakłady finansowe</t>
  </si>
  <si>
    <t>Przed zmianą</t>
  </si>
  <si>
    <t>Zwiększenia</t>
  </si>
  <si>
    <t>Zmniejszenia</t>
  </si>
  <si>
    <t>Po zmianie</t>
  </si>
  <si>
    <t>Wydatki bieżące</t>
  </si>
  <si>
    <t xml:space="preserve">Wydatki na programy, projekty lub zadania pozostałe </t>
  </si>
  <si>
    <t xml:space="preserve"> - ze zmiany w planowanych przedsięwzięciach.</t>
  </si>
  <si>
    <t xml:space="preserve">Wydatki na programy, projekty lub zadania związane z programami realizowanymi z udziałem środków, o których mowa w art. 5 ust. 1 pkt 2 i 3 ustawy z dnia 27 sierpnia 2009 r. o finansach publicznych </t>
  </si>
  <si>
    <t>Wydatki majątkowe</t>
  </si>
  <si>
    <t>Wydatki inwestycyjne</t>
  </si>
  <si>
    <t xml:space="preserve"> - z przeniesienia planowanych wydatków między latami realizacji zadań.</t>
  </si>
  <si>
    <t>TAK</t>
  </si>
  <si>
    <t xml:space="preserve"> - z urealnienia poniesionych wydatków,</t>
  </si>
  <si>
    <t xml:space="preserve"> - z wprowadzenia nowych zadań,</t>
  </si>
  <si>
    <t>Art. 226-229 i 232 ust. 2 ustawy z dnia 27 sierpnia 2009 r. o finansach publicznych określają szczegółowość wieloletniej prognozy finansowej jednostki samorządu terytorialnego, tj. minimalny zakres informacji i danych jakie powinny się w niej znaleźć.</t>
  </si>
  <si>
    <t>RPO 2020 - RPO WKP 2014-2020 (współfinansowanie krajowe dla beneficjentów środków EFRR) - Ułatwienie absorpcji środków (Urząd Marszałkowski w Toruniu)</t>
  </si>
  <si>
    <t>IW - Młyn Energii - dostosowanie obiektu Młyna Górnego w Grudziądzu do funkcji kulturalno-edukacyjnych - Utworzenie nowoczesnego obiektu o charakterze kulturalno-edukacyjnym</t>
  </si>
  <si>
    <t xml:space="preserve"> - z aktualizacji wielkości dochodów i wydatków w poszczególnych latach,</t>
  </si>
  <si>
    <t>Dotowanie kolejowych przewozów pasażerskich 2022-2030 - Zadanie IV (Pakiet E+F+G) - Organizowanie publicznego transportu zbiorowego na liniach kolejowych</t>
  </si>
  <si>
    <t>Dotowanie kolejowych przewozów pasażerskich 2022-2030 - Dostęp do infrastruktury i opłaty dworcowe - Organizowanie publicznego transportu zbiorowego na liniach kolejowych</t>
  </si>
  <si>
    <t>RPO 2020 - RPO WKP 2014-2020 (współfinansowanie krajowe dla beneficjentów środków EFS) - Ułatwienie absorpcji środków (Urząd Marszałkowski w Toruniu)</t>
  </si>
  <si>
    <t>1.1.8</t>
  </si>
  <si>
    <t>1.1.9</t>
  </si>
  <si>
    <t>Dokonuje się zmian w zakresie planowanych dochodów i wydatków w poszczególnych latach. Zmiany wynikają przede wszystkim ze zmian w planowanych przedsięwzięciach wieloletnich, w tym w przedsięwzięciach z udziałem środków unijnych.</t>
  </si>
  <si>
    <t>Plan na 2024 rok
(przed zmianą)</t>
  </si>
  <si>
    <t>Zestawienie zmian w planowanych dochodach i wydatkach w latach 2024-2039 przedstawia załączona tabela.</t>
  </si>
  <si>
    <t>Zmiany dochodów, wydatków, przychodów i rozchodów oraz wynik budżetowy i finansowy w latach 2024-2039</t>
  </si>
  <si>
    <t>Skutkiem uchwały jest zmiana wieloletniej prognozy finansowej Województwa Kujawsko-Pomorskiego na lata 2024-2039, zgodnie z załącznikami do niniejszej uchwały.</t>
  </si>
  <si>
    <t>IW - Opracowanie dokumentacji projektowej dla strategicznych zadań w szpitalach wojewódzkich - Poprawa bezpieczeństwa zdrowotnego mieszkańców województwa</t>
  </si>
  <si>
    <t>FEdKP - Dz. 1.03 - Kujawy+Pomorze - promocja potencjału gospodarczego regionu - edycja III - Zwiększenie poziomu handlu zagranicznego w kontekście podmiotów z sektora MŚP</t>
  </si>
  <si>
    <t>(wprowadza się projekt przewidziany do realizacji w latach 2023-2026, w ramach którego planuje się kontynuację przedsięwzięć dla przedsiębiorców z regionu w celu nawiązania współpracy z przedsiębiorcami zagranicznymi w ramach targów, spotkań i konferencji. W listopadzie 2023 r. złożony został wniosek o dofinansowanie projektu, który jest w trakcie oceny)</t>
  </si>
  <si>
    <t>IW - Rozbudowa drogi wojewódzkiej nr 534 od miejscowości Ostrowite do skrzyżowania z ul. Kościuszki w Rypinie polegająca na budowie ścieżki pieszo-rowerowej - Poprawa bezpieczeństwa ruchu drogowego</t>
  </si>
  <si>
    <t>Promocja Województwa Kujawsko-Pomorskiego w ramach współpracy z przewoźnikami lotniczymi - Upowszechnianie wiedzy o województwie kujawsko-pomorskim</t>
  </si>
  <si>
    <t>Kampania edukacyjna "Nasza Misja - Niska Emisja" - Wsparcie edukacji ekologicznej w zakresie przeciwdziałania emisjom</t>
  </si>
  <si>
    <t>IW - Kampania edukacyjna "Nasza Misja - Niska Emisja" - Wsparcie edukacji ekologicznej w zakresie przeciwdziałania emisjom</t>
  </si>
  <si>
    <t xml:space="preserve">IW - Odnowa nawierzchni drogi wojewódzkiej Nr 243 Mrocza-Koronowo (DK25) odc. Mrocza-Prosperowo od km 0+120 do km 4+320 dł. 4,200 km - Poprawa bezpieczeństwa ruchu drogowego </t>
  </si>
  <si>
    <t>(dokonuje się zmniejszenia planowanych na 2024 r. wydatków oraz ogólnej wartości zadania w związku z oszczędnościami poprzetargowymi)</t>
  </si>
  <si>
    <t>FEdKP - Dz. 4.03 - Przebudowa wraz z rozbudową drogi wojewódzkiej Nr 254 Brzoza -Łabiszyn - Barcin - Mogilno - Wylatowo (odcinek Brzoza - Barcin). Odcinek II od km 13+280 do km 22+400 - Zwiększenie bezpieczeństwa ruchu drogowego</t>
  </si>
  <si>
    <t>IW - Budowa obwodnicy miejscowości Lisewo - Poprawa bezpieczeństwa ruchu drogowego</t>
  </si>
  <si>
    <t>IW - Prace projektowe związane z Nową Perspektywą Finansową 2021-2027- Poprawa bezpieczeństwa ruchu drogowego</t>
  </si>
  <si>
    <t>(wprowadza się zadanie przewidziane do realizacji w latach 2022-2024. Planowane na 2024 r. wydatki przeznaczone będą na pokrycie kosztów końcowego etapu opracowania dokumentacji projektowej)</t>
  </si>
  <si>
    <t>(dokonuje się urealnienia poniesionych do końca 2023 r. wydatków oraz przeniesienia niewykorzystanej kwoty z roku 2023 do roku 2024. Ogólna wartość zadania nie ulega zmianie)</t>
  </si>
  <si>
    <t>IZ - Projekt RIWET (Interreg Europa) - Zwiększenie udziału społeczności lokalnych w gospodarce wodnej</t>
  </si>
  <si>
    <t>IZ - Projekt GreenSPAS (Interreg Europa) - Wspieranie rozwoju uzdrowisk termalnych w obliczu zmian klimatycznych</t>
  </si>
  <si>
    <t>IZ - Projekt REIiHE (Interreg Europa) - Wzrost świadomości społecznej na temat znaczenia obiektów dziedzictwa religijnego na obszarach wiejskich</t>
  </si>
  <si>
    <t>FEdKP - Dz. 8.24 - Kujawsko-Pomorska Teleopieka Etap I - Zwiększenie dostępu do niestacjonarnych usług opiekuńczych dla osób starszych</t>
  </si>
  <si>
    <t>FEdKP - Dz. 8.25 - Trampolina 4 - etap I - Zwiększenie zdolności funkcjonowania w społeczeństwie młodzieży zagrożonej wykluczeniem społecznym</t>
  </si>
  <si>
    <t>FEdKP - Dz. 8.25 - Rodzina w centrum Etap I - Zwiększenie dostępu do usług wsparcia rodziny i pieczy zastępczej</t>
  </si>
  <si>
    <t>(wprowadza się nowy projekt przewidziany do realizacji w latach 2024-2026, którego celem jest wsparcie rodzin, dzieci i młodzieży z uwzględnieniem zaangażowania poradni psychologiczno-pedagogicznych. W listopadzie 2023 r. złożony został wniosek o dofinansowanie projektu, który jest w trakcie oceny)</t>
  </si>
  <si>
    <t>(wprowadza się nowy projekt przewidziany do realizacji w latach 2024-2029, którego celem jest stworzenie zintegrowanego systemu działań wspierających kadry opieki długoterminowej na terenie województwa kujawsko-pomorskiego. W styczniu 2024 r. złożony został wniosek o dofinansowanie projektu, który jest w trakcie oceny)</t>
  </si>
  <si>
    <t>(dokonuje się zwiększenia planowanych na 2024 r. wydatków oraz ogólnej wartości projektu w związku z udzieleniem przez Gminę Barcin Województwu pomocy finansowej na pokrycie kosztów budowy chodników wraz z budową zatok autobusowych przy drodze wojewódzkiej nr 254)</t>
  </si>
  <si>
    <t>FEdKP - Dz. 8.21 - Rozwój NGO siłą Kujaw i Pomorza - Wzrost dostępności do usług społecznych dla mieszkańców województwa</t>
  </si>
  <si>
    <t>(wprowadza się nowy projekt przewidziany do realizacji w latach 2024-2026, w ramach którego planuje się realizację kompleksowego wsparcia o charakterze systemowym ukierunkowanego na budowanie potencjału organizacji pozarządowych w regionie. W listopadzie 2023 r. złożony został wniosek o dofinansowanie projektu, który jest w trakcie oceny)</t>
  </si>
  <si>
    <t>IW - Budowa jachtu morskiego dla Kujaw i Pomorza - Popularyzacja i promocja edukacji, kultury oraz osiągnięć gospodarczych województwa kujawsko-pomorskiego</t>
  </si>
  <si>
    <t>(wprowadza się nowe zadanie przewidziane do realizacji w latach 2024-2026)</t>
  </si>
  <si>
    <t>(wprowadza się nowy projekt przewidziany do realizacji w latach 2024-2026, którego celem jest zwiększenie dostępu do usług społecznych świadczonych w środowisku lokalnym w postaci pomocy sąsiedzkiej przy wykorzystaniu nowoczesnych technologii, takich jak teleopieka z elementami telemedycyny dla potrzebujących wsparcia w codziennym funkcjonowaniu mieszkańców województwa kujawsko-pomorskiego. W październiku 2023 r. złożony został wniosek o dofinansowanie projektu, który jest w trakcie oceny)</t>
  </si>
  <si>
    <t>FEdKP - Dz. 8.24 - Opieka długoterminowa - kształcenie kadr Etap I - Podniesienie kwalifikacji kadr oraz upowszechnienie zawodów związanych ze świadczeniem opieki długoterminowej</t>
  </si>
  <si>
    <t>IZ - Projekt DANUBE4all (Horyzont Europa) - Wzmacnianie pozycji i świadomości społeczności kujawsko-pomorskiej w zakresie ochrony wód</t>
  </si>
  <si>
    <t>IW - Zakup elektrycznych zespołów trakcyjnych do wykonywania kolejowych połączeń regionalnych na terenie województwa kujawsko-pomorskiego (Polski Ład) - Poprawa jakości i zwiększenia efektywności transportu kolejowego</t>
  </si>
  <si>
    <t>FEdKP - Dz. 8.08 - Zdrowiej w pracy i po pracy - II edycja - Ograniczenie lub eliminowanie zdrowotnych czynników ryzyka w miejscu pracy</t>
  </si>
  <si>
    <t>(wprowadza się zadanie przewidziane do realizacji w latach 2021-2024. Pierwotnie zadanie miało być zrealizowane do 2023 r. jednak w związku z przedłużeniem terminu wykonania dokumentacji projektowo-kosztorysowej dla zadania, Gmina Rypin (jako zamawiający), na wniosek wykonawcy przedłużyła termin jej wykonania do dnia 31 marca 2024 r.)</t>
  </si>
  <si>
    <t>FEdKP - Dz. 8.11 - Dwujęzyczne przedszkolaki Kujaw i Pomorza - Podniesienie kompetencji językowych dzieci przedszkolnych z terenu województwa kujawsko-pomorskiego</t>
  </si>
  <si>
    <t>Aktualizacja "Planu gospodarki odpadami województwa kujawsko-pomorskiego" - Racjonalne gospodarowanie odpadami na terenie województwa kujawsko-pomorskiego</t>
  </si>
  <si>
    <t>(dokonuje się zwiększenia planowanych na 2024 r. wydatków oraz ogólnej wartości zadania w związku ze zmianami wymaganego zakresu wojewódzkiego planu gospodarki odpadami, w tym również planu inwestycyjnego, wprowadzonymi rozporządzeniem Ministra Klimatu i Środowiska z dnia 23 listopada 2023 r. w sprawie sposobu i formy sporządzania wojewódzkiego planu gospodarki odpadami oraz wzoru planu inwestycyjnego. W wyniku powyższego zaszła konieczność wykonania dodatkowych prac w celu dostosowania projektu dokumentu do obowiązujących przepisów prawa)</t>
  </si>
  <si>
    <t>FEdKP - środki z budżetu państwa na dofinansowanie wkładu krajowego (EFRR) -  Ułatwienie absorpcji środków (Urząd Marszałkowski w Toruniu)</t>
  </si>
  <si>
    <t>FEdKP - środki z budżetu państwa na dofinansowanie wkładu krajowego (EFS+) -  Ułatwienie absorpcji środków (Urząd Marszałkowski w Toruniu)</t>
  </si>
  <si>
    <t>Uchwała dotyczy zmiany wieloletniej prognozy finansowej Województwa Kujawsko-Pomorskiego na lata 2024-2039.</t>
  </si>
  <si>
    <t>Obowiązująca wieloletnia prognoza finansowa Województwa Kujawsko-Pomorskiego obejmuje lata 2024-2039.</t>
  </si>
  <si>
    <t xml:space="preserve">W powyższej uchwale wprowadzone są zmiany ujęte w projekcie uchwały Sejmiku Województwa Kujawsko-Pomorskiego w sprawie zmiany budżetu województwa na rok 2024. </t>
  </si>
  <si>
    <t>Dokonuje się zmiany w wieloletniej prognozie finansowej Województwa Kujawsko-Pomorskiego na lata 2024-2039. Zmiany wynikają:</t>
  </si>
  <si>
    <t xml:space="preserve"> - ze zmiany budżetu województwa na 2024 r.,</t>
  </si>
  <si>
    <t>Szczegółowy zakres zmian budżetu województwa na 2024 r., które wpływają na załącznik nr 1 do wieloletniej prognozy finansowej przedstawia poniższa tabela:</t>
  </si>
  <si>
    <t>FEdKP - środki z budżetu państwa na dofinansowanie wkładu krajowego (EFRR) - IP ZIT -  Ułatwienie absorpcji środków (Urząd Marszałkowski w Toruniu)</t>
  </si>
  <si>
    <t>(wprowadza się nowy projekt przewidziany do realizacji w latach 2024-2025, którego celem jest ograniczenie lub eliminowanie zdrowotnych czynników ryzyka w miejscu pracy poprzez realizację działań takich jak: indywidualna konsultacja medyczna, zajęcia fizjoterapeutyczne, refundacja zakupu okularów do pracy przy monitorze, zakup indywidualnego ergonomicznego wyposażenia stanowiska pracy oraz grupowe warsztaty radzenia sobie ze stresem. We wrześniu 2023 r. złożony został wniosek o dofinansowanie projektu, który jest w trakcie oceny)</t>
  </si>
  <si>
    <t>1.1.6</t>
  </si>
  <si>
    <t>1.1.7</t>
  </si>
  <si>
    <t>1.1.10</t>
  </si>
  <si>
    <t>1.1.11</t>
  </si>
  <si>
    <t>1.1.12</t>
  </si>
  <si>
    <t>1.1.13</t>
  </si>
  <si>
    <t>1.1.14</t>
  </si>
  <si>
    <t>1.1.15</t>
  </si>
  <si>
    <t>1.1.16</t>
  </si>
  <si>
    <t>1.1.17</t>
  </si>
  <si>
    <t>1.1.18</t>
  </si>
  <si>
    <t>1.1.19</t>
  </si>
  <si>
    <t>1.1.20</t>
  </si>
  <si>
    <t>1.2.3</t>
  </si>
  <si>
    <t>1.2.4</t>
  </si>
  <si>
    <t>1.2.5</t>
  </si>
  <si>
    <t>1.2.6</t>
  </si>
  <si>
    <t>1.2.7</t>
  </si>
  <si>
    <t>1.2.8</t>
  </si>
  <si>
    <t>1.2.9</t>
  </si>
  <si>
    <t>2.1.4</t>
  </si>
  <si>
    <t>2.1.5</t>
  </si>
  <si>
    <t>2.2.2</t>
  </si>
  <si>
    <t>2.2.3</t>
  </si>
  <si>
    <t>2.2.4</t>
  </si>
  <si>
    <t>2.2.5</t>
  </si>
  <si>
    <t>2.2.6</t>
  </si>
  <si>
    <t>2.2.7</t>
  </si>
  <si>
    <t>2.2.8</t>
  </si>
  <si>
    <t>2.2.9</t>
  </si>
  <si>
    <t>2.2.10</t>
  </si>
  <si>
    <t>2.2.11</t>
  </si>
  <si>
    <t>IW - Rozbudowa i modernizacja internatu K-PCKZ w Bydgoszczy - opracowanie dokumentacji - Poprawa warunków zakwaterowania</t>
  </si>
  <si>
    <t>IW - Wykonanie aktualizacji dokumentacji technicznej dla zadania pn. "Budowa obwodnicy miasta Brodnicy" - Zwiększenie bezpieczeństwa ruchu drogowego</t>
  </si>
  <si>
    <t>IZ - Projekt FISSH (Interreg Europa) - Wsparcie MŚP z branży spożywczej w zakresie zrównoważonego rozwoju</t>
  </si>
  <si>
    <t>FEdKP - Dz. 4.01 - Zakup 5 elektrycznych zespołów trakcyjnych do wykonywania kolejowych połączeń regionalnych na terenie województwa kujawsko-pomorskiego - Poprawa jakości i zwiększenia efektywności transportu kolejowego</t>
  </si>
  <si>
    <t>FEdKP - środki z budżetu państwa na dofinansowanie wkładu krajowego (EFS+) - IP ZIT -  Ułatwienie absorpcji środków (Urząd Marszałkowski w Toruniu)</t>
  </si>
  <si>
    <t>(wprowadza się nowy projekt przewidziany do realizacji w latach 2023-2027. Planowane wydatki stanowią wkład własny do projektu planowanego do realizacji w ramach Programu Fundusze Europejskie dla Kujaw i Pomorza 2021-2027 (kwota 13.750.000 zł - środki z Funduszu Kolejowego, kwota 11.726.729 zł - środki własne województwa). W październiku 2023 r. ogłoszony został przetarg na zakup taboru. Termin produkcji pojazdów określony został na 40 miesięcy od daty podpisania umowy z wykonawcą, w związku z czym ich odbiór planowany jest w 2027 r.)</t>
  </si>
  <si>
    <t>(dokonuje się urealnienia poniesionych do końca 2023 r. wydatków oraz zwiększenia planowanych na 2024 r. wydatków w związku:
- z przyznaniem dofinansowania przez Województwo Mazowieckie na realizację wojewódzkich kolejowych przewozów pasażerskich na odcinku linii kolejowej nr 27 Nasielski-Toruń Wschodni od granicy województwa mazowieckiego z województwem kujawsko-pomorskim do stacji Sierpc (na podstawie umowy zawartej pomiędzy Województwem Mazowieckim a Województwem Kujawsko-Pomorskim),
- z przyznaniem pomocy finansowej przez: Powiat Toruński, Gminę Miasto Toruń, Gminę Lubicz, Gmin Obrowo i Gminę Czernikowo na realizację wojewódzkich kolejowych przewozów pasażerskich na odcinku linii kolejowej nr 27 Nasielsk-Toruń Wschodni od stacji Czernikowo do stacji Toruń Wschodni oraz na odcinku linii kolejowej nr 353 Poznań Wschód-Skandawa na odcinku Toruń Główny-Toruń Wschodni (na podstawie umowy zawartej pomiędzy Województwem Kujawsko-Pomorskim a w/w jednostkami samorządu terytorialnego.
Ogólna wartość zadania ulega zwiększeniu)</t>
  </si>
  <si>
    <t>(dokonuje się urealnienia poniesionych do końca 2023 r. wydatków oraz zwiększenia planowanych na 2024 r. wydatków w związku:
- z przyznaniem dofinansowania przez Województwo Mazowieckie na realizację wojewódzkich kolejowych przewozów pasażerskich na odcinku linii kolejowej nr 27 Nasielski-Toruń Wschodni od granicy województwa mazowieckiego z województwem kujawsko-pomorskim do stacji Sierpc (na podstawie umowy zawartej pomiędzy Województwem Mazowieckim a Województwem Kujawsko-Pomorskim),
- z przyznaniem pomocy finansowej przez: Powiat Toruński, Gminę Miasto Toruń, Gminę Lubicz, Gminę Obrowo i Gminę Czernikowo na realizację wojewódzkich kolejowych przewozów pasażerskich na odcinku linii kolejowej nr 27 Nasielsk-Toruń Wschodni od stacji Czernikowo do stacji Toruń Wschodni oraz na odcinku linii kolejowej nr 353 Poznań Wschód-Skandawa na odcinku Toruń Główny-Toruń Wschodni (na podstawie umowy zawartej pomiędzy Województwem Kujawsko-Pomorskim a w/w jednostkami samorządu terytorialnego.
Ogólna wartość zadania ulega zwiększeniu)</t>
  </si>
  <si>
    <t>(dokonuje się zwiększenia planowanych na poszczególne lata wydatków oraz ogólnej wartości zadania w związku z koniecznością zabezpieczenia środków na  promocję lotniczą na zagranicznych trasach lotniczych (obecnie trwa postępowanie przetargowe a otwarcie ofert planowane jest na 31 stycznia 2024 r.)</t>
  </si>
  <si>
    <t>(wprowadza się nowe zadanie przewidziane do realizacji w latach 2024-2027. Planowane wydatki stanowią wkład własny do zadania (kwota 20.625.000 zł - środki z Funduszu Kolejowego, kwota 8.322.400 zł - środki własne województwa), na które przyznana została wstępna promesa dofinansowania inwestycji z Rządowego Funduszu Polski Ład: Programu Inwestycji Strategicznych (65.000.000 zł). W ramach zadania planowany jest zakup 2 elektrycznych zespołów trakcyjnych. W październiku 2023 r. ogłoszony został przetarg na zakup taboru. Termin produkcji nowych pojazdów określony został na 40 miesięcy od daty podpisania umowy z wykonawcą, w związku z czym ich odbiór planowany jest w 2027 r.)</t>
  </si>
  <si>
    <t>Zgodnie z art. 18 pkt 20 ustawy z dnia 5 czerwca 1998 r. o samorządzie województwa  (Dz. U. z 2022 r. poz. 2094, z późn. zm.) do kompetencji sejmiku województwa należy podejmowanie uchwał w innych sprawach zastrzeżonych ustawami. Natomiast art. 231 ustawy z dnia 27 sierpnia 2009 r. o finansach publicznych (Dz. U. z 2023 r. poz. 1270, z późn. zm.) uprawnia organ stanowiący do zmiany kwot wydatków na zaplanowane w wieloletniej prognozie finansowej przedsięwzięcia.</t>
  </si>
  <si>
    <t>(dokonuje się aktualizacji puli środków na współfinansowanie krajowe projektów z udziałem środków z EFRR)</t>
  </si>
  <si>
    <t>(wprowadza się nowy projekt przewidziany do realizacji w latach 2024-2026, którego celem jest kształtowanie kompetencji kluczowych w zakresie rozwijania umiejętności językowych dzieci w przedszkolach z terenu województwa kujawsko-pomorskiego. W styczniu 2024 r. Zarząd Województwa Kujawsko-Pomorskiego zaakceptował założenia projektu)</t>
  </si>
  <si>
    <t>(wprowadza się nowy projekt przewidziany do realizacji w latach 2024-2026, którego celem jest wsparcie osób zagrożonych wykluczeniem społecznym, ze szczególnym uwzględnieniem dzieci z niepełnosprawnościami oraz osób nieletnich, wobec których zastosowano środki przeciwdziałania demoralizacji nieletnich i dopuszczania się przez nich czynów karalnych. We wrześniu 2023 r. złożony został wniosek o dofinansowanie projektu, który jest w trakcie oceny)</t>
  </si>
  <si>
    <t>FEdKP - środki z budżetu państwa na dofinansowanie wkładu krajowego (EFS+) - Ułatwienie absorpcji środków (Urząd Marszałkowski w Toruniu)</t>
  </si>
  <si>
    <t>FEdKP - środki z budżetu państwa na dofinansowanie wkładu krajowego (EFRR) - Ułatwienie absorpcji środków (Urząd Marszałkowski w Toruniu)</t>
  </si>
  <si>
    <t>FEdKP - środki z budżetu państwa na dofinansowanie wkładu krajowego (EFS+) - Ułatwienie absorpcji środków (Wojewódzki Urząd Pracy w Toruniu)</t>
  </si>
  <si>
    <t>(dokonuje się aktualizacji puli środków na współfinansowanie krajowe projektów z udziałem środków z EFS+)</t>
  </si>
  <si>
    <t>(określa się pulę środków dla IP ZIT na współfinansowanie krajowe projektów z udziałem środków z EFS+)</t>
  </si>
  <si>
    <t>(wprowadza się nowy projekt przewidziany do realizacji w latach 2024-2028, którego celem jest zwiększeniu udziału społeczności lokalnych w odnowie i zarządzaniu rzekami, mokradłami i bagnami. W grudniu 2023 r. zaakceptowany został przez Komitet Monitorujący Program Interreg Europa wniosek o dofinansowanie projektu)</t>
  </si>
  <si>
    <t>(wprowadza się nowy projekt przewidziany do realizacji w latach 2024-2028, którego celem jest wypracowanie systemowych rozwiązań w zakresie ochrony i zrównoważonego użytkowania ekosystemów termalnych w regionie. W grudniu 2023 r. zaakceptowany został przez Komitet Monitorujący Program Interreg Europa wniosek o dofinansowanie projektu)</t>
  </si>
  <si>
    <t>(wprowadza się nowy projekt przewidziany do realizacji w latach 2024-2028, którego celem jest zwiększenie wiedzy i zdolności partnerów do ulepszania instrumentów polityki regionalnej poprzez nowe działania koncentrujące się na ponownym użytkowaniu, reorganizacji i przemyśleniu dziedzictwa religijnego. W grudniu 2023 r. zaakceptowany został przez Komitet Monitorujący Program Interreg Europa wniosek o dofinansowanie projektu)</t>
  </si>
  <si>
    <t>(wprowadza się nowy projekt przewidziany do realizacji w latach 2024-2028, którego celem jest poprawa i zwiększenie wsparcia biznesowego dla transformacji w kierunku zrównoważonego rozwoju małych i średnich przedsiębiorstw przemysłu spożywczego przy pomocy skutecznych narzędzi i praktyk z regionów partnerskich. W grudniu 2023 r. zaakceptowany został przez Komitet Monitorujący Program Interreg Europa wniosek o dofinansowanie projektu)</t>
  </si>
  <si>
    <t>(dokonuje się aktualizacji puli środków na współfinansowanie krajowe projektów z udziałem środków z EFS)</t>
  </si>
  <si>
    <t>(określa się pulę środków dla IP ZIT na współfinansowanie krajowe projektów z udziałem środków z EFRR)</t>
  </si>
  <si>
    <t>(dokonuje się urealnienia poniesionych do końca 2023 r. wydatków oraz przeniesienia części niewykorzystanych wydatków z roku 2023 do roku 2024. Ogólna wartość zadania ulega zmniejszeniu w związku z oszczędnościami porealizacyjnymi)</t>
  </si>
  <si>
    <t>(dokonuje się zwiększenia planowanych na poszczególne lata wydatków oraz ogólnej wartości zadania o wielkość dotacji otrzymanej od jednostek samorządu terytorialnego na podstawie zawartych porozumień:
- pomiędzy Województwem Kujawsko-Pomorskim a Powiatem Grudziądzkim oraz Miastem i Gminą Radzyń Chełmiński w sprawie współpracy i współfinansowania zadania pn. "Budowa obwodnicy miasta Radzyń Chełmiński - Opracowanie Studium Techniczno-Ekonomiczno-Środowiskowego wraz z uzyskaniem decyzji o środowiskowych uwarunkowaniach zgody na realizację przedsięwzięcia",
- pomiędzy Województwem Kujawsko-Pomorskim a Powiatem Toruńskim i Gminą Łysomice w sprawie współpracy i współfinansowania zadania pn. "Budowa obwodnicy Łysomic - Opracowanie Studium Techniczno-Ekonomiczno-Środowiskowego wraz z uzyskaniem decyzji o środowiskowych uwarunkowaniach zgody na realizację przedsięwzięcia",
- pomiędzy Województwem Kujawsko-Pomorskim a Powiatem Toruńskim, Gminą Miasta Chełmży i Gminą Chełmża w sprawie współpracy i współfinansowania zadania pn. "Budowa obwodnicy miasta Chełmża - Opracowanie Studium Techniczno-Ekonomiczno-Środowiskowego wraz z uzyskaniem decyzji o środowiskowych uwarunkowaniach zgody na realizację przedsięwzięcia")</t>
  </si>
  <si>
    <t>(dokonuje się zwiększenia planowanych na 2024 r. wydatków oraz ogólnej wartości zadania o kwotę dotacji otrzymanej od jednostek samorządu terytorialnego na podstawie zawartego porozumienia pomiędzy Województwem Kujawsko-Pomorskim a Powiatem Chełmińskim i Gminą Lisewo w sprawie współpracy i współfinansowania zadania pn. "Budowa obwodnicy Lisewa - aktualizacja dokumentacji projektowej")</t>
  </si>
  <si>
    <t>(dokonuje się zmiany zadania jednorocznego na wieloletnie z okresem realizacji w latach 2024-2025, z uwagi na przedłużające się prace dotyczące uzgodnień i pozwoleń dla przygotowywanej dokumentacji)</t>
  </si>
  <si>
    <t>(dokonuje się urealnienia poniesionych do końca 2023 r. wydatków oraz zmniejszenia ogólnej wartości zadania w związku z oszczędnościami porealizacyjnymi)</t>
  </si>
  <si>
    <t>(wprowadza się nowy projekt przewidziany do realizacji w latach 2024-2029, którego celem jest stworzenie zintegrowanego systemu działań wspierających kadry opieki długoterminowej na terenie województwa kujawsko-pomorskiego, w tym utworzenie centrum instruktażowo-szkoleniowego. W styczniu 2024 r. złożony został wniosek o dofinansowanie projektu, który jest w trakcie oceny)</t>
  </si>
  <si>
    <t>(wprowadza się nowy projekt przewidziany do realizacji w latach 2024-2027, którego celem jest opracowanie informacji do Polityki przeciwdziałania suszy rolniczej w województwie kujawsko-pomorskim. W styczniu 2024 r. podpisana została umowa z Uniwersytetem Zasobów Naturalnych i Nauk Przyrodniczych o dofinansowanie projektu)</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</si>
</sst>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0\ _z_ł_-;\-* #,##0.00\ _z_ł_-;_-* \-??\ _z_ł_-;_-@_-"/>
    <numFmt numFmtId="167" formatCode="#,##0.00_ ;[Red]\-#,##0.00\ "/>
    <numFmt numFmtId="168" formatCode="#,##0.00\ &quot;zł&quot;"/>
    <numFmt numFmtId="169" formatCode="[$-415]d\ mmmm\ yyyy"/>
    <numFmt numFmtId="170" formatCode="#,##0.0"/>
    <numFmt numFmtId="171" formatCode="#,##0.000"/>
    <numFmt numFmtId="172" formatCode="#,##0.0000"/>
  </numFmts>
  <fonts count="86">
    <font>
      <sz val="11"/>
      <color indexed="8"/>
      <name val="Czcionka tekstu podstawowego"/>
      <family val="2"/>
    </font>
    <font>
      <sz val="10"/>
      <name val="Arial"/>
      <family val="0"/>
    </font>
    <font>
      <sz val="11"/>
      <color indexed="8"/>
      <name val="Calibri"/>
      <family val="2"/>
    </font>
    <font>
      <sz val="11"/>
      <color indexed="9"/>
      <name val="Czcionka tekstu podstawowego"/>
      <family val="2"/>
    </font>
    <font>
      <sz val="11"/>
      <color indexed="9"/>
      <name val="Calibri"/>
      <family val="2"/>
    </font>
    <font>
      <sz val="11"/>
      <color indexed="62"/>
      <name val="Czcionka tekstu podstawowego"/>
      <family val="2"/>
    </font>
    <font>
      <sz val="11"/>
      <color indexed="62"/>
      <name val="Calibri"/>
      <family val="2"/>
    </font>
    <font>
      <b/>
      <sz val="11"/>
      <color indexed="63"/>
      <name val="Czcionka tekstu podstawowego"/>
      <family val="2"/>
    </font>
    <font>
      <b/>
      <sz val="11"/>
      <color indexed="63"/>
      <name val="Calibri"/>
      <family val="2"/>
    </font>
    <font>
      <sz val="11"/>
      <color indexed="17"/>
      <name val="Czcionka tekstu podstawowego"/>
      <family val="2"/>
    </font>
    <font>
      <sz val="11"/>
      <color indexed="17"/>
      <name val="Calibri"/>
      <family val="2"/>
    </font>
    <font>
      <sz val="11"/>
      <color indexed="52"/>
      <name val="Czcionka tekstu podstawowego"/>
      <family val="2"/>
    </font>
    <font>
      <sz val="11"/>
      <color indexed="52"/>
      <name val="Calibri"/>
      <family val="2"/>
    </font>
    <font>
      <b/>
      <sz val="11"/>
      <color indexed="9"/>
      <name val="Czcionka tekstu podstawowego"/>
      <family val="2"/>
    </font>
    <font>
      <b/>
      <sz val="11"/>
      <color indexed="9"/>
      <name val="Calibri"/>
      <family val="2"/>
    </font>
    <font>
      <b/>
      <sz val="15"/>
      <color indexed="56"/>
      <name val="Czcionka tekstu podstawowego"/>
      <family val="2"/>
    </font>
    <font>
      <b/>
      <sz val="15"/>
      <color indexed="56"/>
      <name val="Calibri"/>
      <family val="2"/>
    </font>
    <font>
      <b/>
      <sz val="13"/>
      <color indexed="56"/>
      <name val="Czcionka tekstu podstawowego"/>
      <family val="2"/>
    </font>
    <font>
      <b/>
      <sz val="13"/>
      <color indexed="56"/>
      <name val="Calibri"/>
      <family val="2"/>
    </font>
    <font>
      <b/>
      <sz val="11"/>
      <color indexed="56"/>
      <name val="Czcionka tekstu podstawowego"/>
      <family val="2"/>
    </font>
    <font>
      <b/>
      <sz val="11"/>
      <color indexed="56"/>
      <name val="Calibri"/>
      <family val="2"/>
    </font>
    <font>
      <sz val="11"/>
      <color indexed="60"/>
      <name val="Czcionka tekstu podstawowego"/>
      <family val="2"/>
    </font>
    <font>
      <sz val="11"/>
      <color indexed="60"/>
      <name val="Calibri"/>
      <family val="2"/>
    </font>
    <font>
      <sz val="10"/>
      <name val="Arial CE"/>
      <family val="0"/>
    </font>
    <font>
      <b/>
      <sz val="11"/>
      <color indexed="52"/>
      <name val="Czcionka tekstu podstawowego"/>
      <family val="2"/>
    </font>
    <font>
      <b/>
      <sz val="11"/>
      <color indexed="52"/>
      <name val="Calibri"/>
      <family val="2"/>
    </font>
    <font>
      <sz val="10"/>
      <name val="Arial PL"/>
      <family val="0"/>
    </font>
    <font>
      <b/>
      <sz val="11"/>
      <color indexed="8"/>
      <name val="Czcionka tekstu podstawowego"/>
      <family val="2"/>
    </font>
    <font>
      <b/>
      <sz val="11"/>
      <color indexed="8"/>
      <name val="Calibri"/>
      <family val="2"/>
    </font>
    <font>
      <i/>
      <sz val="11"/>
      <color indexed="23"/>
      <name val="Czcionka tekstu podstawowego"/>
      <family val="2"/>
    </font>
    <font>
      <i/>
      <sz val="11"/>
      <color indexed="23"/>
      <name val="Calibri"/>
      <family val="2"/>
    </font>
    <font>
      <sz val="11"/>
      <color indexed="10"/>
      <name val="Czcionka tekstu podstawowego"/>
      <family val="2"/>
    </font>
    <font>
      <sz val="11"/>
      <color indexed="10"/>
      <name val="Calibri"/>
      <family val="2"/>
    </font>
    <font>
      <b/>
      <sz val="18"/>
      <color indexed="56"/>
      <name val="Cambria"/>
      <family val="2"/>
    </font>
    <font>
      <sz val="11"/>
      <color indexed="20"/>
      <name val="Czcionka tekstu podstawowego"/>
      <family val="2"/>
    </font>
    <font>
      <sz val="11"/>
      <color indexed="20"/>
      <name val="Calibri"/>
      <family val="2"/>
    </font>
    <font>
      <sz val="10"/>
      <color indexed="8"/>
      <name val="Czcionka tekstu podstawowego"/>
      <family val="2"/>
    </font>
    <font>
      <b/>
      <sz val="14"/>
      <color indexed="8"/>
      <name val="Times New Roman"/>
      <family val="1"/>
    </font>
    <font>
      <sz val="10"/>
      <color indexed="8"/>
      <name val="Times New Roman"/>
      <family val="1"/>
    </font>
    <font>
      <b/>
      <sz val="12"/>
      <color indexed="8"/>
      <name val="Times New Roman"/>
      <family val="1"/>
    </font>
    <font>
      <b/>
      <sz val="12"/>
      <color indexed="8"/>
      <name val="Czcionka tekstu podstawowego"/>
      <family val="2"/>
    </font>
    <font>
      <sz val="12"/>
      <color indexed="8"/>
      <name val="Times New Roman"/>
      <family val="1"/>
    </font>
    <font>
      <sz val="12"/>
      <color indexed="8"/>
      <name val="Czcionka tekstu podstawowego"/>
      <family val="2"/>
    </font>
    <font>
      <sz val="12"/>
      <name val="Times New Roman"/>
      <family val="1"/>
    </font>
    <font>
      <i/>
      <sz val="12"/>
      <color indexed="8"/>
      <name val="Times New Roman"/>
      <family val="1"/>
    </font>
    <font>
      <b/>
      <sz val="11"/>
      <color indexed="8"/>
      <name val="Times New Roman"/>
      <family val="1"/>
    </font>
    <font>
      <i/>
      <sz val="11"/>
      <color indexed="8"/>
      <name val="Times New Roman"/>
      <family val="1"/>
    </font>
    <font>
      <sz val="11"/>
      <color indexed="8"/>
      <name val="Times New Roman"/>
      <family val="1"/>
    </font>
    <font>
      <b/>
      <sz val="10"/>
      <color indexed="8"/>
      <name val="Times New Roman"/>
      <family val="1"/>
    </font>
    <font>
      <i/>
      <sz val="8"/>
      <color indexed="8"/>
      <name val="Times New Roman"/>
      <family val="1"/>
    </font>
    <font>
      <b/>
      <sz val="10"/>
      <color indexed="8"/>
      <name val="Czcionka tekstu podstawowego"/>
      <family val="2"/>
    </font>
    <font>
      <sz val="10"/>
      <name val="Times New Roman"/>
      <family val="1"/>
    </font>
    <font>
      <b/>
      <i/>
      <sz val="12"/>
      <color indexed="8"/>
      <name val="Times New Roman"/>
      <family val="1"/>
    </font>
    <font>
      <i/>
      <sz val="12"/>
      <name val="Times New Roman CE"/>
      <family val="0"/>
    </font>
    <font>
      <b/>
      <sz val="12"/>
      <name val="Times New Roman"/>
      <family val="1"/>
    </font>
    <font>
      <b/>
      <sz val="10"/>
      <name val="Czcionka tekstu podstawowego"/>
      <family val="2"/>
    </font>
    <font>
      <b/>
      <i/>
      <sz val="12"/>
      <name val="Times New Roman"/>
      <family val="1"/>
    </font>
    <font>
      <b/>
      <i/>
      <sz val="10"/>
      <name val="Czcionka tekstu podstawowego"/>
      <family val="2"/>
    </font>
    <font>
      <i/>
      <sz val="12"/>
      <color indexed="8"/>
      <name val="Czcionka tekstu podstawowego"/>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2"/>
      <color indexed="10"/>
      <name val="Times New Roman"/>
      <family val="1"/>
    </font>
    <font>
      <sz val="10"/>
      <color indexed="10"/>
      <name val="Czcionka tekstu podstawowego"/>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rgb="FFFF0000"/>
      <name val="Times New Roman"/>
      <family val="1"/>
    </font>
    <font>
      <sz val="10"/>
      <color rgb="FFFF0000"/>
      <name val="Czcionka tekstu podstawowego"/>
      <family val="2"/>
    </font>
    <font>
      <i/>
      <sz val="12"/>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color indexed="63"/>
      </top>
      <bottom>
        <color indexed="63"/>
      </bottom>
    </border>
    <border>
      <left style="medium"/>
      <right style="medium"/>
      <top style="medium">
        <color indexed="8"/>
      </top>
      <bottom style="medium">
        <color indexed="8"/>
      </bottom>
    </border>
    <border>
      <left style="medium"/>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style="thin">
        <color indexed="8"/>
      </top>
      <bottom style="thin">
        <color indexed="8"/>
      </bottom>
    </border>
    <border>
      <left style="medium"/>
      <right style="medium"/>
      <top style="thin">
        <color indexed="8"/>
      </top>
      <bottom>
        <color indexed="63"/>
      </bottom>
    </border>
    <border>
      <left style="medium"/>
      <right style="thin"/>
      <top style="thin">
        <color indexed="8"/>
      </top>
      <bottom>
        <color indexed="63"/>
      </bottom>
    </border>
    <border>
      <left style="thin">
        <color indexed="8"/>
      </left>
      <right style="medium"/>
      <top style="thin">
        <color indexed="8"/>
      </top>
      <bottom>
        <color indexed="63"/>
      </bottom>
    </border>
    <border>
      <left style="medium"/>
      <right style="medium"/>
      <top style="thin">
        <color indexed="8"/>
      </top>
      <bottom style="medium"/>
    </border>
    <border>
      <left style="medium"/>
      <right style="thin"/>
      <top style="thin">
        <color indexed="8"/>
      </top>
      <bottom style="medium"/>
    </border>
    <border>
      <left>
        <color indexed="63"/>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thin"/>
      <top style="thin">
        <color indexed="8"/>
      </top>
      <bottom>
        <color indexed="63"/>
      </bottom>
    </border>
    <border>
      <left style="medium">
        <color indexed="8"/>
      </left>
      <right style="thin"/>
      <top style="thin">
        <color indexed="8"/>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medium">
        <color indexed="8"/>
      </top>
      <bottom>
        <color indexed="63"/>
      </bottom>
    </border>
    <border>
      <left style="thin">
        <color indexed="8"/>
      </left>
      <right style="medium"/>
      <top style="medium">
        <color indexed="8"/>
      </top>
      <bottom>
        <color indexed="63"/>
      </bottom>
    </border>
    <border>
      <left style="hair">
        <color indexed="8"/>
      </left>
      <right style="thin">
        <color indexed="8"/>
      </right>
      <top style="hair">
        <color indexed="8"/>
      </top>
      <bottom style="hair">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right style="medium"/>
      <top style="medium"/>
      <bottom style="medium">
        <color indexed="8"/>
      </bottom>
    </border>
    <border>
      <left style="medium"/>
      <right style="medium">
        <color indexed="8"/>
      </right>
      <top style="medium"/>
      <bottom style="thin"/>
    </border>
    <border>
      <left style="medium">
        <color indexed="8"/>
      </left>
      <right style="medium">
        <color indexed="8"/>
      </right>
      <top style="medium"/>
      <bottom style="thin"/>
    </border>
    <border>
      <left style="medium">
        <color indexed="8"/>
      </left>
      <right style="medium"/>
      <top style="medium"/>
      <bottom style="thin"/>
    </border>
    <border>
      <left>
        <color indexed="63"/>
      </left>
      <right style="medium">
        <color indexed="8"/>
      </right>
      <top style="medium"/>
      <bottom style="thin"/>
    </border>
    <border>
      <left>
        <color indexed="63"/>
      </left>
      <right style="medium"/>
      <top style="medium"/>
      <bottom style="thin"/>
    </border>
    <border>
      <left style="medium">
        <color indexed="8"/>
      </left>
      <right style="medium">
        <color indexed="8"/>
      </right>
      <top style="medium">
        <color indexed="8"/>
      </top>
      <bottom>
        <color indexed="63"/>
      </bottom>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0" fillId="3" borderId="0" applyNumberFormat="0" applyBorder="0" applyAlignment="0" applyProtection="0"/>
    <xf numFmtId="0" fontId="2" fillId="3" borderId="0" applyNumberFormat="0" applyBorder="0" applyAlignment="0" applyProtection="0"/>
    <xf numFmtId="0" fontId="65" fillId="4" borderId="0" applyNumberFormat="0" applyBorder="0" applyAlignment="0" applyProtection="0"/>
    <xf numFmtId="0" fontId="0" fillId="5" borderId="0" applyNumberFormat="0" applyBorder="0" applyAlignment="0" applyProtection="0"/>
    <xf numFmtId="0" fontId="2" fillId="5" borderId="0" applyNumberFormat="0" applyBorder="0" applyAlignment="0" applyProtection="0"/>
    <xf numFmtId="0" fontId="65" fillId="6" borderId="0" applyNumberFormat="0" applyBorder="0" applyAlignment="0" applyProtection="0"/>
    <xf numFmtId="0" fontId="0" fillId="7" borderId="0" applyNumberFormat="0" applyBorder="0" applyAlignment="0" applyProtection="0"/>
    <xf numFmtId="0" fontId="2" fillId="7" borderId="0" applyNumberFormat="0" applyBorder="0" applyAlignment="0" applyProtection="0"/>
    <xf numFmtId="0" fontId="65" fillId="8" borderId="0" applyNumberFormat="0" applyBorder="0" applyAlignment="0" applyProtection="0"/>
    <xf numFmtId="0" fontId="0" fillId="9" borderId="0" applyNumberFormat="0" applyBorder="0" applyAlignment="0" applyProtection="0"/>
    <xf numFmtId="0" fontId="2" fillId="9" borderId="0" applyNumberFormat="0" applyBorder="0" applyAlignment="0" applyProtection="0"/>
    <xf numFmtId="0" fontId="65" fillId="10" borderId="0" applyNumberFormat="0" applyBorder="0" applyAlignment="0" applyProtection="0"/>
    <xf numFmtId="0" fontId="0" fillId="11" borderId="0" applyNumberFormat="0" applyBorder="0" applyAlignment="0" applyProtection="0"/>
    <xf numFmtId="0" fontId="2" fillId="11" borderId="0" applyNumberFormat="0" applyBorder="0" applyAlignment="0" applyProtection="0"/>
    <xf numFmtId="0" fontId="65" fillId="12" borderId="0" applyNumberFormat="0" applyBorder="0" applyAlignment="0" applyProtection="0"/>
    <xf numFmtId="0" fontId="0" fillId="13" borderId="0" applyNumberFormat="0" applyBorder="0" applyAlignment="0" applyProtection="0"/>
    <xf numFmtId="0" fontId="2" fillId="13" borderId="0" applyNumberFormat="0" applyBorder="0" applyAlignment="0" applyProtection="0"/>
    <xf numFmtId="0" fontId="65" fillId="14" borderId="0" applyNumberFormat="0" applyBorder="0" applyAlignment="0" applyProtection="0"/>
    <xf numFmtId="0" fontId="0" fillId="15" borderId="0" applyNumberFormat="0" applyBorder="0" applyAlignment="0" applyProtection="0"/>
    <xf numFmtId="0" fontId="2"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2" fillId="17" borderId="0" applyNumberFormat="0" applyBorder="0" applyAlignment="0" applyProtection="0"/>
    <xf numFmtId="0" fontId="65" fillId="18" borderId="0" applyNumberFormat="0" applyBorder="0" applyAlignment="0" applyProtection="0"/>
    <xf numFmtId="0" fontId="0" fillId="19" borderId="0" applyNumberFormat="0" applyBorder="0" applyAlignment="0" applyProtection="0"/>
    <xf numFmtId="0" fontId="2" fillId="19" borderId="0" applyNumberFormat="0" applyBorder="0" applyAlignment="0" applyProtection="0"/>
    <xf numFmtId="0" fontId="65" fillId="20" borderId="0" applyNumberFormat="0" applyBorder="0" applyAlignment="0" applyProtection="0"/>
    <xf numFmtId="0" fontId="0" fillId="9" borderId="0" applyNumberFormat="0" applyBorder="0" applyAlignment="0" applyProtection="0"/>
    <xf numFmtId="0" fontId="2" fillId="9" borderId="0" applyNumberFormat="0" applyBorder="0" applyAlignment="0" applyProtection="0"/>
    <xf numFmtId="0" fontId="65" fillId="21" borderId="0" applyNumberFormat="0" applyBorder="0" applyAlignment="0" applyProtection="0"/>
    <xf numFmtId="0" fontId="0" fillId="15" borderId="0" applyNumberFormat="0" applyBorder="0" applyAlignment="0" applyProtection="0"/>
    <xf numFmtId="0" fontId="2" fillId="15" borderId="0" applyNumberFormat="0" applyBorder="0" applyAlignment="0" applyProtection="0"/>
    <xf numFmtId="0" fontId="65" fillId="22" borderId="0" applyNumberFormat="0" applyBorder="0" applyAlignment="0" applyProtection="0"/>
    <xf numFmtId="0" fontId="0" fillId="23" borderId="0" applyNumberFormat="0" applyBorder="0" applyAlignment="0" applyProtection="0"/>
    <xf numFmtId="0" fontId="2" fillId="23" borderId="0" applyNumberFormat="0" applyBorder="0" applyAlignment="0" applyProtection="0"/>
    <xf numFmtId="0" fontId="66" fillId="24" borderId="0" applyNumberFormat="0" applyBorder="0" applyAlignment="0" applyProtection="0"/>
    <xf numFmtId="0" fontId="3" fillId="25" borderId="0" applyNumberFormat="0" applyBorder="0" applyAlignment="0" applyProtection="0"/>
    <xf numFmtId="0" fontId="4" fillId="25" borderId="0" applyNumberFormat="0" applyBorder="0" applyAlignment="0" applyProtection="0"/>
    <xf numFmtId="0" fontId="66" fillId="2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66" fillId="27"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66" fillId="28"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66" fillId="30"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33" borderId="0" applyNumberFormat="0" applyBorder="0" applyAlignment="0" applyProtection="0"/>
    <xf numFmtId="0" fontId="4" fillId="33" borderId="0" applyNumberFormat="0" applyBorder="0" applyAlignment="0" applyProtection="0"/>
    <xf numFmtId="0" fontId="66" fillId="34" borderId="0" applyNumberFormat="0" applyBorder="0" applyAlignment="0" applyProtection="0"/>
    <xf numFmtId="0" fontId="3" fillId="35" borderId="0" applyNumberFormat="0" applyBorder="0" applyAlignment="0" applyProtection="0"/>
    <xf numFmtId="0" fontId="4" fillId="35" borderId="0" applyNumberFormat="0" applyBorder="0" applyAlignment="0" applyProtection="0"/>
    <xf numFmtId="0" fontId="66" fillId="36" borderId="0" applyNumberFormat="0" applyBorder="0" applyAlignment="0" applyProtection="0"/>
    <xf numFmtId="0" fontId="3" fillId="37" borderId="0" applyNumberFormat="0" applyBorder="0" applyAlignment="0" applyProtection="0"/>
    <xf numFmtId="0" fontId="4" fillId="37" borderId="0" applyNumberFormat="0" applyBorder="0" applyAlignment="0" applyProtection="0"/>
    <xf numFmtId="0" fontId="66" fillId="38" borderId="0" applyNumberFormat="0" applyBorder="0" applyAlignment="0" applyProtection="0"/>
    <xf numFmtId="0" fontId="3" fillId="39" borderId="0" applyNumberFormat="0" applyBorder="0" applyAlignment="0" applyProtection="0"/>
    <xf numFmtId="0" fontId="4" fillId="39" borderId="0" applyNumberFormat="0" applyBorder="0" applyAlignment="0" applyProtection="0"/>
    <xf numFmtId="0" fontId="66" fillId="40" borderId="0" applyNumberFormat="0" applyBorder="0" applyAlignment="0" applyProtection="0"/>
    <xf numFmtId="0" fontId="3" fillId="29" borderId="0" applyNumberFormat="0" applyBorder="0" applyAlignment="0" applyProtection="0"/>
    <xf numFmtId="0" fontId="4" fillId="29" borderId="0" applyNumberFormat="0" applyBorder="0" applyAlignment="0" applyProtection="0"/>
    <xf numFmtId="0" fontId="66" fillId="41" borderId="0" applyNumberFormat="0" applyBorder="0" applyAlignment="0" applyProtection="0"/>
    <xf numFmtId="0" fontId="3" fillId="31" borderId="0" applyNumberFormat="0" applyBorder="0" applyAlignment="0" applyProtection="0"/>
    <xf numFmtId="0" fontId="4" fillId="31" borderId="0" applyNumberFormat="0" applyBorder="0" applyAlignment="0" applyProtection="0"/>
    <xf numFmtId="0" fontId="66" fillId="42" borderId="0" applyNumberFormat="0" applyBorder="0" applyAlignment="0" applyProtection="0"/>
    <xf numFmtId="0" fontId="3" fillId="43" borderId="0" applyNumberFormat="0" applyBorder="0" applyAlignment="0" applyProtection="0"/>
    <xf numFmtId="0" fontId="4" fillId="43" borderId="0" applyNumberFormat="0" applyBorder="0" applyAlignment="0" applyProtection="0"/>
    <xf numFmtId="0" fontId="67" fillId="44" borderId="1" applyNumberFormat="0" applyAlignment="0" applyProtection="0"/>
    <xf numFmtId="0" fontId="5" fillId="13" borderId="2" applyNumberFormat="0" applyAlignment="0" applyProtection="0"/>
    <xf numFmtId="0" fontId="6" fillId="13" borderId="2" applyNumberFormat="0" applyAlignment="0" applyProtection="0"/>
    <xf numFmtId="0" fontId="68" fillId="45" borderId="3" applyNumberFormat="0" applyAlignment="0" applyProtection="0"/>
    <xf numFmtId="0" fontId="7" fillId="46" borderId="4" applyNumberFormat="0" applyAlignment="0" applyProtection="0"/>
    <xf numFmtId="0" fontId="8" fillId="46" borderId="4" applyNumberFormat="0" applyAlignment="0" applyProtection="0"/>
    <xf numFmtId="0" fontId="9" fillId="7" borderId="0" applyNumberFormat="0" applyBorder="0" applyAlignment="0" applyProtection="0"/>
    <xf numFmtId="0" fontId="10" fillId="7" borderId="0" applyNumberFormat="0" applyBorder="0" applyAlignment="0" applyProtection="0"/>
    <xf numFmtId="0" fontId="69" fillId="4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0" fontId="70" fillId="0" borderId="5" applyNumberFormat="0" applyFill="0" applyAlignment="0" applyProtection="0"/>
    <xf numFmtId="0" fontId="11" fillId="0" borderId="6" applyNumberFormat="0" applyFill="0" applyAlignment="0" applyProtection="0"/>
    <xf numFmtId="0" fontId="12" fillId="0" borderId="6" applyNumberFormat="0" applyFill="0" applyAlignment="0" applyProtection="0"/>
    <xf numFmtId="0" fontId="71" fillId="48" borderId="7" applyNumberFormat="0" applyAlignment="0" applyProtection="0"/>
    <xf numFmtId="0" fontId="13" fillId="49" borderId="8" applyNumberFormat="0" applyAlignment="0" applyProtection="0"/>
    <xf numFmtId="0" fontId="14" fillId="49" borderId="8" applyNumberFormat="0" applyAlignment="0" applyProtection="0"/>
    <xf numFmtId="0" fontId="72" fillId="0" borderId="9" applyNumberFormat="0" applyFill="0" applyAlignment="0" applyProtection="0"/>
    <xf numFmtId="0" fontId="15" fillId="0" borderId="10" applyNumberFormat="0" applyFill="0" applyAlignment="0" applyProtection="0"/>
    <xf numFmtId="0" fontId="16" fillId="0" borderId="10" applyNumberFormat="0" applyFill="0" applyAlignment="0" applyProtection="0"/>
    <xf numFmtId="0" fontId="73" fillId="0" borderId="11" applyNumberFormat="0" applyFill="0" applyAlignment="0" applyProtection="0"/>
    <xf numFmtId="0" fontId="17" fillId="0" borderId="12" applyNumberFormat="0" applyFill="0" applyAlignment="0" applyProtection="0"/>
    <xf numFmtId="0" fontId="18" fillId="0" borderId="12" applyNumberFormat="0" applyFill="0" applyAlignment="0" applyProtection="0"/>
    <xf numFmtId="0" fontId="74" fillId="0" borderId="13" applyNumberFormat="0" applyFill="0" applyAlignment="0" applyProtection="0"/>
    <xf numFmtId="0" fontId="19" fillId="0" borderId="14" applyNumberFormat="0" applyFill="0" applyAlignment="0" applyProtection="0"/>
    <xf numFmtId="0" fontId="20" fillId="0" borderId="14" applyNumberFormat="0" applyFill="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50" borderId="0" applyNumberFormat="0" applyBorder="0" applyAlignment="0" applyProtection="0"/>
    <xf numFmtId="0" fontId="22" fillId="50" borderId="0" applyNumberFormat="0" applyBorder="0" applyAlignment="0" applyProtection="0"/>
    <xf numFmtId="0" fontId="75" fillId="5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76" fillId="0" borderId="0">
      <alignment/>
      <protection/>
    </xf>
    <xf numFmtId="0" fontId="23" fillId="0" borderId="0">
      <alignment/>
      <protection/>
    </xf>
    <xf numFmtId="0" fontId="77" fillId="45" borderId="1" applyNumberFormat="0" applyAlignment="0" applyProtection="0"/>
    <xf numFmtId="0" fontId="24" fillId="46" borderId="2" applyNumberFormat="0" applyAlignment="0" applyProtection="0"/>
    <xf numFmtId="0" fontId="25" fillId="46" borderId="2"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26" fillId="0" borderId="0">
      <alignment/>
      <protection/>
    </xf>
    <xf numFmtId="0" fontId="78" fillId="0" borderId="15" applyNumberFormat="0" applyFill="0" applyAlignment="0" applyProtection="0"/>
    <xf numFmtId="0" fontId="27" fillId="0" borderId="16" applyNumberFormat="0" applyFill="0" applyAlignment="0" applyProtection="0"/>
    <xf numFmtId="0" fontId="28" fillId="0" borderId="16" applyNumberFormat="0" applyFill="0" applyAlignment="0" applyProtection="0"/>
    <xf numFmtId="0" fontId="7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8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1" fillId="0" borderId="0" applyNumberFormat="0" applyFill="0" applyBorder="0" applyAlignment="0" applyProtection="0"/>
    <xf numFmtId="0" fontId="33" fillId="0" borderId="0" applyNumberFormat="0" applyFill="0" applyBorder="0" applyAlignment="0" applyProtection="0"/>
    <xf numFmtId="0" fontId="0" fillId="52" borderId="17" applyNumberFormat="0" applyFont="0" applyAlignment="0" applyProtection="0"/>
    <xf numFmtId="0" fontId="0" fillId="53" borderId="18" applyNumberFormat="0" applyAlignment="0" applyProtection="0"/>
    <xf numFmtId="0" fontId="0" fillId="53" borderId="18" applyNumberFormat="0" applyAlignment="0" applyProtection="0"/>
    <xf numFmtId="44" fontId="1" fillId="0" borderId="0" applyFill="0" applyBorder="0" applyAlignment="0" applyProtection="0"/>
    <xf numFmtId="42" fontId="1" fillId="0" borderId="0" applyFill="0" applyBorder="0" applyAlignment="0" applyProtection="0"/>
    <xf numFmtId="0" fontId="34" fillId="5" borderId="0" applyNumberFormat="0" applyBorder="0" applyAlignment="0" applyProtection="0"/>
    <xf numFmtId="0" fontId="35" fillId="5" borderId="0" applyNumberFormat="0" applyBorder="0" applyAlignment="0" applyProtection="0"/>
    <xf numFmtId="0" fontId="82" fillId="54" borderId="0" applyNumberFormat="0" applyBorder="0" applyAlignment="0" applyProtection="0"/>
  </cellStyleXfs>
  <cellXfs count="209">
    <xf numFmtId="0" fontId="0" fillId="0" borderId="0" xfId="0" applyAlignment="1">
      <alignment/>
    </xf>
    <xf numFmtId="0" fontId="36" fillId="0" borderId="0" xfId="0" applyFont="1" applyFill="1" applyAlignment="1" applyProtection="1">
      <alignment horizontal="center" vertical="center" wrapText="1"/>
      <protection/>
    </xf>
    <xf numFmtId="0" fontId="36" fillId="0" borderId="0" xfId="0" applyFont="1" applyFill="1" applyAlignment="1" applyProtection="1">
      <alignment vertical="center" wrapText="1"/>
      <protection/>
    </xf>
    <xf numFmtId="0" fontId="36" fillId="0" borderId="0" xfId="0" applyFont="1" applyFill="1" applyAlignment="1" applyProtection="1">
      <alignment horizontal="right" vertical="center" wrapText="1"/>
      <protection/>
    </xf>
    <xf numFmtId="0" fontId="40" fillId="0" borderId="0" xfId="0" applyFont="1" applyFill="1" applyAlignment="1" applyProtection="1">
      <alignment vertical="center" wrapText="1"/>
      <protection/>
    </xf>
    <xf numFmtId="0" fontId="42" fillId="0" borderId="0" xfId="0" applyFont="1" applyFill="1" applyAlignment="1" applyProtection="1">
      <alignment vertical="center" wrapText="1"/>
      <protection/>
    </xf>
    <xf numFmtId="0" fontId="42" fillId="0" borderId="0" xfId="0" applyFont="1" applyFill="1" applyAlignment="1" applyProtection="1">
      <alignment wrapText="1"/>
      <protection/>
    </xf>
    <xf numFmtId="0" fontId="41" fillId="0" borderId="0" xfId="0" applyFont="1" applyFill="1" applyBorder="1" applyAlignment="1" applyProtection="1">
      <alignment horizontal="left" vertical="center" wrapText="1"/>
      <protection/>
    </xf>
    <xf numFmtId="0" fontId="41" fillId="0" borderId="0" xfId="0" applyFont="1" applyFill="1" applyBorder="1" applyAlignment="1" applyProtection="1">
      <alignment horizontal="left" vertical="center" wrapText="1" indent="2"/>
      <protection/>
    </xf>
    <xf numFmtId="0" fontId="39" fillId="0" borderId="0" xfId="0" applyFont="1" applyFill="1" applyAlignment="1" applyProtection="1">
      <alignment horizontal="center" wrapText="1"/>
      <protection/>
    </xf>
    <xf numFmtId="0" fontId="47" fillId="0" borderId="0" xfId="0" applyFont="1" applyFill="1" applyAlignment="1" applyProtection="1">
      <alignment/>
      <protection/>
    </xf>
    <xf numFmtId="0" fontId="47" fillId="0" borderId="0" xfId="0" applyFont="1" applyFill="1" applyAlignment="1">
      <alignment horizontal="center"/>
    </xf>
    <xf numFmtId="0" fontId="47" fillId="0" borderId="0" xfId="0" applyFont="1" applyFill="1" applyAlignment="1">
      <alignment/>
    </xf>
    <xf numFmtId="0" fontId="47" fillId="0" borderId="0" xfId="0" applyFont="1" applyFill="1" applyBorder="1" applyAlignment="1">
      <alignment/>
    </xf>
    <xf numFmtId="0" fontId="45" fillId="0" borderId="0" xfId="0" applyFont="1" applyFill="1" applyBorder="1" applyAlignment="1">
      <alignment horizontal="center" vertical="center"/>
    </xf>
    <xf numFmtId="0" fontId="45" fillId="0" borderId="0" xfId="0" applyFont="1" applyFill="1" applyAlignment="1">
      <alignment vertical="center"/>
    </xf>
    <xf numFmtId="2" fontId="38" fillId="0" borderId="19" xfId="0" applyNumberFormat="1" applyFont="1" applyFill="1" applyBorder="1" applyAlignment="1">
      <alignment horizontal="center" vertical="center" wrapText="1"/>
    </xf>
    <xf numFmtId="2" fontId="38" fillId="0" borderId="20" xfId="0" applyNumberFormat="1" applyFont="1" applyFill="1" applyBorder="1" applyAlignment="1">
      <alignment horizontal="center" vertical="center" wrapText="1"/>
    </xf>
    <xf numFmtId="2" fontId="38" fillId="0" borderId="21"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xf numFmtId="0" fontId="38" fillId="0" borderId="0" xfId="0" applyFont="1" applyFill="1" applyAlignment="1">
      <alignment/>
    </xf>
    <xf numFmtId="0" fontId="49" fillId="0" borderId="22" xfId="0" applyFont="1" applyFill="1" applyBorder="1" applyAlignment="1">
      <alignment horizontal="center"/>
    </xf>
    <xf numFmtId="0" fontId="49" fillId="0" borderId="23" xfId="0" applyFont="1" applyFill="1" applyBorder="1" applyAlignment="1">
      <alignment horizontal="center"/>
    </xf>
    <xf numFmtId="0" fontId="49" fillId="0" borderId="24" xfId="0" applyFont="1" applyFill="1" applyBorder="1" applyAlignment="1">
      <alignment horizontal="center"/>
    </xf>
    <xf numFmtId="0" fontId="49" fillId="0" borderId="25" xfId="0" applyFont="1" applyFill="1" applyBorder="1" applyAlignment="1">
      <alignment horizontal="center"/>
    </xf>
    <xf numFmtId="0" fontId="49" fillId="0" borderId="0" xfId="0" applyFont="1" applyFill="1" applyBorder="1" applyAlignment="1">
      <alignment horizontal="center"/>
    </xf>
    <xf numFmtId="0" fontId="49" fillId="0" borderId="0" xfId="0" applyFont="1" applyFill="1" applyAlignment="1">
      <alignment/>
    </xf>
    <xf numFmtId="0" fontId="47" fillId="0" borderId="26" xfId="0" applyFont="1" applyFill="1" applyBorder="1" applyAlignment="1">
      <alignment horizontal="center" vertical="center"/>
    </xf>
    <xf numFmtId="3" fontId="47" fillId="0" borderId="27" xfId="0" applyNumberFormat="1" applyFont="1" applyFill="1" applyBorder="1" applyAlignment="1">
      <alignment vertical="center"/>
    </xf>
    <xf numFmtId="3" fontId="47" fillId="0" borderId="28" xfId="0" applyNumberFormat="1" applyFont="1" applyFill="1" applyBorder="1" applyAlignment="1">
      <alignment vertical="center"/>
    </xf>
    <xf numFmtId="3" fontId="47" fillId="0" borderId="29" xfId="0" applyNumberFormat="1" applyFont="1" applyFill="1" applyBorder="1" applyAlignment="1">
      <alignment vertical="center"/>
    </xf>
    <xf numFmtId="3" fontId="47" fillId="0" borderId="0" xfId="0" applyNumberFormat="1" applyFont="1" applyFill="1" applyBorder="1" applyAlignment="1">
      <alignment vertical="center"/>
    </xf>
    <xf numFmtId="3" fontId="47" fillId="0" borderId="30" xfId="0" applyNumberFormat="1" applyFont="1" applyFill="1" applyBorder="1" applyAlignment="1">
      <alignment vertical="center"/>
    </xf>
    <xf numFmtId="0" fontId="47" fillId="0" borderId="0" xfId="0" applyFont="1" applyFill="1" applyAlignment="1">
      <alignment vertical="center"/>
    </xf>
    <xf numFmtId="0" fontId="47" fillId="0" borderId="31" xfId="0" applyNumberFormat="1" applyFont="1" applyFill="1" applyBorder="1" applyAlignment="1">
      <alignment horizontal="center" vertical="center"/>
    </xf>
    <xf numFmtId="3" fontId="47" fillId="0" borderId="32" xfId="0" applyNumberFormat="1" applyFont="1" applyFill="1" applyBorder="1" applyAlignment="1">
      <alignment vertical="center"/>
    </xf>
    <xf numFmtId="3" fontId="47" fillId="0" borderId="33" xfId="0" applyNumberFormat="1" applyFont="1" applyFill="1" applyBorder="1" applyAlignment="1">
      <alignment vertical="center"/>
    </xf>
    <xf numFmtId="3" fontId="47" fillId="0" borderId="34" xfId="0" applyNumberFormat="1" applyFont="1" applyFill="1" applyBorder="1" applyAlignment="1">
      <alignment vertical="center"/>
    </xf>
    <xf numFmtId="3" fontId="47" fillId="0" borderId="35" xfId="0" applyNumberFormat="1" applyFont="1" applyFill="1" applyBorder="1" applyAlignment="1">
      <alignment vertical="center"/>
    </xf>
    <xf numFmtId="0" fontId="47" fillId="0" borderId="36" xfId="0" applyNumberFormat="1" applyFont="1" applyFill="1" applyBorder="1" applyAlignment="1">
      <alignment horizontal="center" vertical="center"/>
    </xf>
    <xf numFmtId="3" fontId="47" fillId="0" borderId="21" xfId="0" applyNumberFormat="1" applyFont="1" applyFill="1" applyBorder="1" applyAlignment="1">
      <alignment vertical="center"/>
    </xf>
    <xf numFmtId="3" fontId="47" fillId="0" borderId="20" xfId="0" applyNumberFormat="1" applyFont="1" applyFill="1" applyBorder="1" applyAlignment="1">
      <alignment vertical="center"/>
    </xf>
    <xf numFmtId="3" fontId="47" fillId="0" borderId="37" xfId="0" applyNumberFormat="1" applyFont="1" applyFill="1" applyBorder="1" applyAlignment="1">
      <alignment vertical="center"/>
    </xf>
    <xf numFmtId="3" fontId="47" fillId="0" borderId="19" xfId="0" applyNumberFormat="1" applyFont="1" applyFill="1" applyBorder="1" applyAlignment="1">
      <alignment vertical="center"/>
    </xf>
    <xf numFmtId="0" fontId="47" fillId="0" borderId="38" xfId="0" applyFont="1" applyFill="1" applyBorder="1" applyAlignment="1">
      <alignment horizontal="center" vertical="center"/>
    </xf>
    <xf numFmtId="3" fontId="47" fillId="0" borderId="39" xfId="0" applyNumberFormat="1" applyFont="1" applyFill="1" applyBorder="1" applyAlignment="1">
      <alignment vertical="center"/>
    </xf>
    <xf numFmtId="0" fontId="47" fillId="0" borderId="34" xfId="0" applyNumberFormat="1" applyFont="1" applyFill="1" applyBorder="1" applyAlignment="1">
      <alignment horizontal="center" vertical="center"/>
    </xf>
    <xf numFmtId="3" fontId="47" fillId="0" borderId="40" xfId="0" applyNumberFormat="1" applyFont="1" applyFill="1" applyBorder="1" applyAlignment="1">
      <alignment vertical="center"/>
    </xf>
    <xf numFmtId="0" fontId="47" fillId="0" borderId="37" xfId="0" applyNumberFormat="1" applyFont="1" applyFill="1" applyBorder="1" applyAlignment="1">
      <alignment horizontal="center" vertical="center"/>
    </xf>
    <xf numFmtId="3" fontId="47" fillId="0" borderId="41" xfId="0" applyNumberFormat="1" applyFont="1" applyFill="1" applyBorder="1" applyAlignment="1">
      <alignment vertical="center"/>
    </xf>
    <xf numFmtId="0" fontId="38" fillId="0" borderId="0" xfId="0" applyFont="1" applyFill="1" applyAlignment="1" applyProtection="1">
      <alignment vertical="center" wrapText="1"/>
      <protection/>
    </xf>
    <xf numFmtId="0" fontId="37" fillId="0" borderId="0" xfId="0" applyFont="1" applyFill="1" applyAlignment="1" applyProtection="1">
      <alignment horizontal="center" vertical="center" wrapText="1"/>
      <protection/>
    </xf>
    <xf numFmtId="0" fontId="36" fillId="0" borderId="0" xfId="0" applyFont="1" applyFill="1" applyAlignment="1" applyProtection="1">
      <alignment wrapText="1"/>
      <protection/>
    </xf>
    <xf numFmtId="0" fontId="47" fillId="0" borderId="0" xfId="0" applyFont="1" applyFill="1" applyAlignment="1" applyProtection="1">
      <alignment horizontal="center"/>
      <protection/>
    </xf>
    <xf numFmtId="0" fontId="47" fillId="0" borderId="0" xfId="0" applyFont="1" applyFill="1" applyBorder="1" applyAlignment="1" applyProtection="1">
      <alignment/>
      <protection/>
    </xf>
    <xf numFmtId="0" fontId="45" fillId="0" borderId="0" xfId="0" applyFont="1" applyFill="1" applyBorder="1" applyAlignment="1" applyProtection="1">
      <alignment horizontal="center" vertical="center"/>
      <protection/>
    </xf>
    <xf numFmtId="0" fontId="45" fillId="0" borderId="0" xfId="0" applyFont="1" applyFill="1" applyAlignment="1" applyProtection="1">
      <alignment vertical="center"/>
      <protection/>
    </xf>
    <xf numFmtId="2" fontId="38" fillId="0" borderId="42" xfId="0" applyNumberFormat="1" applyFont="1" applyFill="1" applyBorder="1" applyAlignment="1" applyProtection="1">
      <alignment horizontal="center" vertical="center" wrapText="1"/>
      <protection/>
    </xf>
    <xf numFmtId="2" fontId="38" fillId="0" borderId="43" xfId="0" applyNumberFormat="1" applyFont="1" applyFill="1" applyBorder="1" applyAlignment="1" applyProtection="1">
      <alignment horizontal="center" vertical="center" wrapText="1"/>
      <protection/>
    </xf>
    <xf numFmtId="2" fontId="38" fillId="0" borderId="44" xfId="0" applyNumberFormat="1" applyFont="1" applyFill="1" applyBorder="1" applyAlignment="1" applyProtection="1">
      <alignment horizontal="center" vertical="center" wrapText="1"/>
      <protection/>
    </xf>
    <xf numFmtId="2" fontId="38" fillId="0" borderId="45" xfId="0" applyNumberFormat="1" applyFont="1" applyFill="1" applyBorder="1" applyAlignment="1" applyProtection="1">
      <alignment horizontal="center" vertical="center" wrapText="1"/>
      <protection/>
    </xf>
    <xf numFmtId="2" fontId="38" fillId="0" borderId="0" xfId="0" applyNumberFormat="1" applyFont="1" applyFill="1" applyBorder="1" applyAlignment="1" applyProtection="1">
      <alignment horizontal="center" vertical="center" wrapText="1"/>
      <protection/>
    </xf>
    <xf numFmtId="2" fontId="38" fillId="0" borderId="19" xfId="0" applyNumberFormat="1" applyFont="1" applyFill="1" applyBorder="1" applyAlignment="1" applyProtection="1">
      <alignment horizontal="center" vertical="center" wrapText="1"/>
      <protection/>
    </xf>
    <xf numFmtId="2" fontId="38" fillId="0" borderId="20" xfId="0" applyNumberFormat="1" applyFont="1" applyFill="1" applyBorder="1" applyAlignment="1" applyProtection="1">
      <alignment horizontal="center" vertical="center" wrapText="1"/>
      <protection/>
    </xf>
    <xf numFmtId="2" fontId="38" fillId="0" borderId="21" xfId="0" applyNumberFormat="1" applyFont="1" applyFill="1" applyBorder="1" applyAlignment="1" applyProtection="1">
      <alignment horizontal="center" vertical="center" wrapText="1"/>
      <protection/>
    </xf>
    <xf numFmtId="0" fontId="38" fillId="0" borderId="0" xfId="0" applyFont="1" applyFill="1" applyAlignment="1" applyProtection="1">
      <alignment/>
      <protection/>
    </xf>
    <xf numFmtId="0" fontId="49" fillId="0" borderId="46" xfId="0" applyFont="1" applyFill="1" applyBorder="1" applyAlignment="1" applyProtection="1">
      <alignment horizontal="center"/>
      <protection/>
    </xf>
    <xf numFmtId="0" fontId="49" fillId="0" borderId="47" xfId="0" applyFont="1" applyFill="1" applyBorder="1" applyAlignment="1" applyProtection="1">
      <alignment horizontal="center"/>
      <protection/>
    </xf>
    <xf numFmtId="0" fontId="49" fillId="0" borderId="48" xfId="0" applyFont="1" applyFill="1" applyBorder="1" applyAlignment="1" applyProtection="1">
      <alignment horizontal="center"/>
      <protection/>
    </xf>
    <xf numFmtId="0" fontId="49" fillId="0" borderId="49" xfId="0" applyFont="1" applyFill="1" applyBorder="1" applyAlignment="1" applyProtection="1">
      <alignment horizontal="center"/>
      <protection/>
    </xf>
    <xf numFmtId="0" fontId="49" fillId="0" borderId="50" xfId="0" applyFont="1" applyFill="1" applyBorder="1" applyAlignment="1" applyProtection="1">
      <alignment horizontal="center"/>
      <protection/>
    </xf>
    <xf numFmtId="0" fontId="49" fillId="0" borderId="0" xfId="0" applyFont="1" applyFill="1" applyBorder="1" applyAlignment="1" applyProtection="1">
      <alignment horizontal="center"/>
      <protection/>
    </xf>
    <xf numFmtId="0" fontId="49" fillId="0" borderId="51" xfId="0" applyFont="1" applyFill="1" applyBorder="1" applyAlignment="1" applyProtection="1">
      <alignment horizontal="center"/>
      <protection/>
    </xf>
    <xf numFmtId="0" fontId="49" fillId="0" borderId="52" xfId="0" applyFont="1" applyFill="1" applyBorder="1" applyAlignment="1" applyProtection="1">
      <alignment horizontal="center"/>
      <protection/>
    </xf>
    <xf numFmtId="0" fontId="49" fillId="0" borderId="0" xfId="0" applyFont="1" applyFill="1" applyAlignment="1" applyProtection="1">
      <alignment/>
      <protection/>
    </xf>
    <xf numFmtId="0" fontId="47" fillId="0" borderId="53" xfId="0" applyFont="1" applyFill="1" applyBorder="1" applyAlignment="1" applyProtection="1">
      <alignment horizontal="center" vertical="center"/>
      <protection/>
    </xf>
    <xf numFmtId="4" fontId="47" fillId="0" borderId="54" xfId="0" applyNumberFormat="1" applyFont="1" applyFill="1" applyBorder="1" applyAlignment="1" applyProtection="1">
      <alignment vertical="center"/>
      <protection/>
    </xf>
    <xf numFmtId="4" fontId="47" fillId="0" borderId="55" xfId="0" applyNumberFormat="1" applyFont="1" applyFill="1" applyBorder="1" applyAlignment="1" applyProtection="1">
      <alignment vertical="center"/>
      <protection/>
    </xf>
    <xf numFmtId="4" fontId="47" fillId="0" borderId="0" xfId="0" applyNumberFormat="1" applyFont="1" applyFill="1" applyBorder="1" applyAlignment="1" applyProtection="1">
      <alignment vertical="center"/>
      <protection/>
    </xf>
    <xf numFmtId="4" fontId="47" fillId="0" borderId="35" xfId="0" applyNumberFormat="1" applyFont="1" applyFill="1" applyBorder="1" applyAlignment="1" applyProtection="1">
      <alignment vertical="center"/>
      <protection/>
    </xf>
    <xf numFmtId="4" fontId="47" fillId="0" borderId="33" xfId="0" applyNumberFormat="1" applyFont="1" applyFill="1" applyBorder="1" applyAlignment="1" applyProtection="1">
      <alignment vertical="center"/>
      <protection/>
    </xf>
    <xf numFmtId="4" fontId="47" fillId="0" borderId="32" xfId="0" applyNumberFormat="1" applyFont="1" applyFill="1" applyBorder="1" applyAlignment="1" applyProtection="1">
      <alignment vertical="center"/>
      <protection/>
    </xf>
    <xf numFmtId="0" fontId="47" fillId="0" borderId="0" xfId="0" applyFont="1" applyFill="1" applyAlignment="1" applyProtection="1">
      <alignment vertical="center"/>
      <protection/>
    </xf>
    <xf numFmtId="4" fontId="47" fillId="0" borderId="56" xfId="0" applyNumberFormat="1" applyFont="1" applyFill="1" applyBorder="1" applyAlignment="1" applyProtection="1">
      <alignment vertical="center"/>
      <protection/>
    </xf>
    <xf numFmtId="0" fontId="47" fillId="0" borderId="57" xfId="0" applyFont="1" applyFill="1" applyBorder="1" applyAlignment="1" applyProtection="1">
      <alignment horizontal="center" vertical="center"/>
      <protection/>
    </xf>
    <xf numFmtId="4" fontId="47" fillId="0" borderId="58" xfId="0" applyNumberFormat="1" applyFont="1" applyFill="1" applyBorder="1" applyAlignment="1" applyProtection="1">
      <alignment vertical="center"/>
      <protection/>
    </xf>
    <xf numFmtId="4" fontId="47" fillId="0" borderId="59" xfId="0" applyNumberFormat="1" applyFont="1" applyFill="1" applyBorder="1" applyAlignment="1" applyProtection="1">
      <alignment vertical="center"/>
      <protection/>
    </xf>
    <xf numFmtId="0" fontId="47" fillId="0" borderId="60" xfId="0" applyFont="1" applyFill="1" applyBorder="1" applyAlignment="1" applyProtection="1">
      <alignment horizontal="center" vertical="center"/>
      <protection/>
    </xf>
    <xf numFmtId="4" fontId="47" fillId="0" borderId="61" xfId="0" applyNumberFormat="1" applyFont="1" applyFill="1" applyBorder="1" applyAlignment="1" applyProtection="1">
      <alignment vertical="center"/>
      <protection/>
    </xf>
    <xf numFmtId="4" fontId="47" fillId="0" borderId="62" xfId="0" applyNumberFormat="1" applyFont="1" applyFill="1" applyBorder="1" applyAlignment="1" applyProtection="1">
      <alignment vertical="center"/>
      <protection/>
    </xf>
    <xf numFmtId="4" fontId="47" fillId="0" borderId="63" xfId="0" applyNumberFormat="1" applyFont="1" applyFill="1" applyBorder="1" applyAlignment="1" applyProtection="1">
      <alignment vertical="center"/>
      <protection/>
    </xf>
    <xf numFmtId="4" fontId="47" fillId="0" borderId="19" xfId="0" applyNumberFormat="1" applyFont="1" applyFill="1" applyBorder="1" applyAlignment="1" applyProtection="1">
      <alignment vertical="center"/>
      <protection/>
    </xf>
    <xf numFmtId="4" fontId="47" fillId="0" borderId="20" xfId="0" applyNumberFormat="1" applyFont="1" applyFill="1" applyBorder="1" applyAlignment="1" applyProtection="1">
      <alignment vertical="center"/>
      <protection/>
    </xf>
    <xf numFmtId="4" fontId="47" fillId="0" borderId="21" xfId="0" applyNumberFormat="1" applyFont="1" applyFill="1" applyBorder="1" applyAlignment="1" applyProtection="1">
      <alignment vertical="center"/>
      <protection/>
    </xf>
    <xf numFmtId="4" fontId="47" fillId="0" borderId="0" xfId="0" applyNumberFormat="1" applyFont="1" applyFill="1" applyAlignment="1" applyProtection="1">
      <alignment/>
      <protection/>
    </xf>
    <xf numFmtId="4" fontId="47" fillId="0" borderId="0" xfId="0" applyNumberFormat="1" applyFont="1" applyFill="1" applyBorder="1" applyAlignment="1" applyProtection="1">
      <alignment/>
      <protection/>
    </xf>
    <xf numFmtId="2" fontId="38" fillId="0" borderId="64" xfId="0" applyNumberFormat="1" applyFont="1" applyFill="1" applyBorder="1" applyAlignment="1" applyProtection="1">
      <alignment horizontal="center" vertical="center" wrapText="1"/>
      <protection/>
    </xf>
    <xf numFmtId="2" fontId="38" fillId="0" borderId="65" xfId="0" applyNumberFormat="1" applyFont="1" applyFill="1" applyBorder="1" applyAlignment="1" applyProtection="1">
      <alignment horizontal="center" vertical="center" wrapText="1"/>
      <protection/>
    </xf>
    <xf numFmtId="2" fontId="38" fillId="0" borderId="66" xfId="0" applyNumberFormat="1" applyFont="1" applyFill="1" applyBorder="1" applyAlignment="1" applyProtection="1">
      <alignment horizontal="center" vertical="center" wrapText="1"/>
      <protection/>
    </xf>
    <xf numFmtId="2" fontId="38" fillId="0" borderId="67" xfId="0" applyNumberFormat="1" applyFont="1" applyFill="1" applyBorder="1" applyAlignment="1" applyProtection="1">
      <alignment horizontal="center" vertical="center" wrapText="1"/>
      <protection/>
    </xf>
    <xf numFmtId="0" fontId="49" fillId="0" borderId="22" xfId="0" applyFont="1" applyFill="1" applyBorder="1" applyAlignment="1" applyProtection="1">
      <alignment horizontal="center"/>
      <protection/>
    </xf>
    <xf numFmtId="0" fontId="47" fillId="0" borderId="31" xfId="0" applyFont="1" applyFill="1" applyBorder="1" applyAlignment="1" applyProtection="1">
      <alignment horizontal="center" vertical="center"/>
      <protection/>
    </xf>
    <xf numFmtId="4" fontId="47" fillId="0" borderId="68" xfId="0" applyNumberFormat="1" applyFont="1" applyFill="1" applyBorder="1" applyAlignment="1" applyProtection="1">
      <alignment vertical="center"/>
      <protection/>
    </xf>
    <xf numFmtId="0" fontId="47" fillId="0" borderId="69" xfId="0" applyFont="1" applyFill="1" applyBorder="1" applyAlignment="1" applyProtection="1">
      <alignment horizontal="center" vertical="center"/>
      <protection/>
    </xf>
    <xf numFmtId="4" fontId="47" fillId="0" borderId="70" xfId="0" applyNumberFormat="1" applyFont="1" applyFill="1" applyBorder="1" applyAlignment="1" applyProtection="1">
      <alignment vertical="center"/>
      <protection/>
    </xf>
    <xf numFmtId="4" fontId="47" fillId="0" borderId="66" xfId="0" applyNumberFormat="1" applyFont="1" applyFill="1" applyBorder="1" applyAlignment="1" applyProtection="1">
      <alignment vertical="center"/>
      <protection/>
    </xf>
    <xf numFmtId="0" fontId="47" fillId="0" borderId="36" xfId="0" applyFont="1" applyFill="1" applyBorder="1" applyAlignment="1" applyProtection="1">
      <alignment horizontal="center" vertical="center"/>
      <protection/>
    </xf>
    <xf numFmtId="4" fontId="47" fillId="0" borderId="71" xfId="0" applyNumberFormat="1" applyFont="1" applyFill="1" applyBorder="1" applyAlignment="1" applyProtection="1">
      <alignment vertical="center"/>
      <protection/>
    </xf>
    <xf numFmtId="4" fontId="47" fillId="0" borderId="72" xfId="0" applyNumberFormat="1" applyFont="1" applyFill="1" applyBorder="1" applyAlignment="1" applyProtection="1">
      <alignment vertical="center"/>
      <protection/>
    </xf>
    <xf numFmtId="167" fontId="41" fillId="0" borderId="0" xfId="131" applyNumberFormat="1" applyFont="1" applyFill="1" applyBorder="1" applyAlignment="1" applyProtection="1">
      <alignment vertical="center" shrinkToFit="1"/>
      <protection/>
    </xf>
    <xf numFmtId="4" fontId="41" fillId="0" borderId="0" xfId="131" applyNumberFormat="1" applyFont="1" applyFill="1" applyBorder="1" applyAlignment="1" applyProtection="1">
      <alignment vertical="center" shrinkToFit="1"/>
      <protection/>
    </xf>
    <xf numFmtId="0" fontId="41" fillId="0" borderId="0" xfId="0" applyFont="1" applyFill="1" applyBorder="1" applyAlignment="1" applyProtection="1">
      <alignment horizontal="left" wrapText="1"/>
      <protection/>
    </xf>
    <xf numFmtId="0" fontId="49" fillId="0" borderId="73" xfId="0" applyFont="1" applyFill="1" applyBorder="1" applyAlignment="1" applyProtection="1">
      <alignment horizontal="center"/>
      <protection/>
    </xf>
    <xf numFmtId="0" fontId="49" fillId="0" borderId="24" xfId="0" applyFont="1" applyFill="1" applyBorder="1" applyAlignment="1" applyProtection="1">
      <alignment horizontal="center"/>
      <protection/>
    </xf>
    <xf numFmtId="0" fontId="49" fillId="0" borderId="74" xfId="0" applyFont="1" applyFill="1" applyBorder="1" applyAlignment="1" applyProtection="1">
      <alignment horizontal="center"/>
      <protection/>
    </xf>
    <xf numFmtId="0" fontId="39" fillId="0" borderId="0" xfId="0" applyFont="1" applyFill="1" applyAlignment="1" applyProtection="1">
      <alignment wrapText="1"/>
      <protection/>
    </xf>
    <xf numFmtId="0" fontId="45" fillId="0" borderId="0" xfId="0" applyFont="1" applyFill="1" applyAlignment="1" applyProtection="1">
      <alignment vertical="center" wrapText="1"/>
      <protection/>
    </xf>
    <xf numFmtId="0" fontId="46" fillId="0" borderId="33" xfId="0" applyFont="1" applyFill="1" applyBorder="1" applyAlignment="1" applyProtection="1">
      <alignment horizontal="center" vertical="center" wrapText="1"/>
      <protection/>
    </xf>
    <xf numFmtId="0" fontId="46" fillId="0" borderId="0" xfId="0" applyFont="1" applyFill="1" applyAlignment="1" applyProtection="1">
      <alignment wrapText="1"/>
      <protection/>
    </xf>
    <xf numFmtId="0" fontId="46" fillId="0" borderId="0" xfId="0" applyFont="1" applyFill="1" applyAlignment="1" applyProtection="1">
      <alignment vertical="center" wrapText="1"/>
      <protection/>
    </xf>
    <xf numFmtId="0" fontId="39" fillId="0" borderId="33" xfId="0" applyFont="1" applyFill="1" applyBorder="1" applyAlignment="1" applyProtection="1">
      <alignment horizontal="left" vertical="center" wrapText="1"/>
      <protection/>
    </xf>
    <xf numFmtId="0" fontId="39" fillId="0" borderId="33" xfId="0" applyFont="1" applyFill="1" applyBorder="1" applyAlignment="1" applyProtection="1">
      <alignment vertical="center" wrapText="1"/>
      <protection/>
    </xf>
    <xf numFmtId="167" fontId="39" fillId="0" borderId="33" xfId="131" applyNumberFormat="1" applyFont="1" applyFill="1" applyBorder="1" applyAlignment="1" applyProtection="1">
      <alignment vertical="center" shrinkToFit="1"/>
      <protection/>
    </xf>
    <xf numFmtId="4" fontId="39" fillId="0" borderId="33" xfId="131" applyNumberFormat="1" applyFont="1" applyFill="1" applyBorder="1" applyAlignment="1" applyProtection="1">
      <alignment vertical="center" shrinkToFit="1"/>
      <protection/>
    </xf>
    <xf numFmtId="0" fontId="39" fillId="0" borderId="0" xfId="0" applyFont="1" applyFill="1" applyAlignment="1" applyProtection="1">
      <alignment vertical="center" wrapText="1"/>
      <protection/>
    </xf>
    <xf numFmtId="0" fontId="41" fillId="0" borderId="33" xfId="0" applyFont="1" applyFill="1" applyBorder="1" applyAlignment="1" applyProtection="1">
      <alignment horizontal="left" vertical="center" wrapText="1"/>
      <protection/>
    </xf>
    <xf numFmtId="0" fontId="41" fillId="0" borderId="33" xfId="0" applyFont="1" applyFill="1" applyBorder="1" applyAlignment="1" applyProtection="1">
      <alignment horizontal="left" vertical="center" wrapText="1" indent="2"/>
      <protection/>
    </xf>
    <xf numFmtId="167" fontId="41" fillId="0" borderId="33" xfId="131" applyNumberFormat="1" applyFont="1" applyFill="1" applyBorder="1" applyAlignment="1" applyProtection="1">
      <alignment vertical="center" shrinkToFit="1"/>
      <protection/>
    </xf>
    <xf numFmtId="4" fontId="41" fillId="0" borderId="33" xfId="131" applyNumberFormat="1" applyFont="1" applyFill="1" applyBorder="1" applyAlignment="1" applyProtection="1">
      <alignment vertical="center" shrinkToFit="1"/>
      <protection/>
    </xf>
    <xf numFmtId="0" fontId="41" fillId="0" borderId="33" xfId="0" applyFont="1" applyFill="1" applyBorder="1" applyAlignment="1" applyProtection="1">
      <alignment horizontal="left" vertical="center" wrapText="1" indent="4"/>
      <protection/>
    </xf>
    <xf numFmtId="0" fontId="41" fillId="0" borderId="33" xfId="0" applyFont="1" applyFill="1" applyBorder="1" applyAlignment="1" applyProtection="1">
      <alignment horizontal="left" vertical="center" wrapText="1" indent="6"/>
      <protection/>
    </xf>
    <xf numFmtId="0" fontId="40" fillId="0" borderId="0" xfId="0" applyFont="1" applyFill="1" applyAlignment="1" applyProtection="1">
      <alignment wrapText="1"/>
      <protection/>
    </xf>
    <xf numFmtId="0" fontId="41" fillId="0" borderId="75" xfId="0" applyFont="1" applyFill="1" applyBorder="1" applyAlignment="1" applyProtection="1">
      <alignment horizontal="left" vertical="center" wrapText="1" indent="6"/>
      <protection/>
    </xf>
    <xf numFmtId="0" fontId="39" fillId="0" borderId="33" xfId="0" applyFont="1" applyFill="1" applyBorder="1" applyAlignment="1" applyProtection="1">
      <alignment horizontal="left" vertical="center" wrapText="1" indent="2"/>
      <protection/>
    </xf>
    <xf numFmtId="4" fontId="39" fillId="0" borderId="33" xfId="0" applyNumberFormat="1" applyFont="1" applyFill="1" applyBorder="1" applyAlignment="1" applyProtection="1">
      <alignment horizontal="right" vertical="center" wrapText="1"/>
      <protection/>
    </xf>
    <xf numFmtId="0" fontId="44" fillId="0" borderId="0" xfId="0" applyFont="1" applyFill="1" applyAlignment="1" applyProtection="1">
      <alignment wrapText="1"/>
      <protection/>
    </xf>
    <xf numFmtId="0" fontId="44" fillId="0" borderId="0" xfId="0" applyFont="1" applyFill="1" applyAlignment="1" applyProtection="1">
      <alignment vertical="center" wrapText="1"/>
      <protection/>
    </xf>
    <xf numFmtId="0" fontId="41" fillId="0" borderId="33" xfId="0" applyFont="1" applyFill="1" applyBorder="1" applyAlignment="1" applyProtection="1">
      <alignment horizontal="left" vertical="center" wrapText="1" indent="8"/>
      <protection/>
    </xf>
    <xf numFmtId="167" fontId="39" fillId="0" borderId="33" xfId="131" applyNumberFormat="1" applyFont="1" applyFill="1" applyBorder="1" applyAlignment="1" applyProtection="1">
      <alignment horizontal="center" vertical="center" shrinkToFit="1"/>
      <protection/>
    </xf>
    <xf numFmtId="4" fontId="39" fillId="0" borderId="33" xfId="131" applyNumberFormat="1" applyFont="1" applyFill="1" applyBorder="1" applyAlignment="1" applyProtection="1">
      <alignment horizontal="center" vertical="center" shrinkToFit="1"/>
      <protection/>
    </xf>
    <xf numFmtId="10" fontId="41" fillId="0" borderId="33" xfId="131" applyNumberFormat="1" applyFont="1" applyFill="1" applyBorder="1" applyAlignment="1" applyProtection="1">
      <alignment vertical="center" shrinkToFit="1"/>
      <protection/>
    </xf>
    <xf numFmtId="167" fontId="41" fillId="0" borderId="33" xfId="131" applyNumberFormat="1" applyFont="1" applyFill="1" applyBorder="1" applyAlignment="1" applyProtection="1">
      <alignment horizontal="center" vertical="center" shrinkToFit="1"/>
      <protection/>
    </xf>
    <xf numFmtId="0" fontId="41" fillId="0" borderId="0" xfId="0" applyFont="1" applyFill="1" applyBorder="1" applyAlignment="1" applyProtection="1">
      <alignment horizontal="justify" wrapText="1"/>
      <protection/>
    </xf>
    <xf numFmtId="0" fontId="41" fillId="0" borderId="0" xfId="0" applyFont="1" applyFill="1" applyBorder="1" applyAlignment="1" applyProtection="1">
      <alignment horizontal="left"/>
      <protection/>
    </xf>
    <xf numFmtId="0" fontId="54" fillId="0" borderId="0" xfId="0" applyFont="1" applyFill="1" applyAlignment="1" applyProtection="1">
      <alignment horizontal="center" vertical="top" wrapText="1"/>
      <protection/>
    </xf>
    <xf numFmtId="0" fontId="54" fillId="0" borderId="0" xfId="0" applyFont="1" applyFill="1" applyBorder="1" applyAlignment="1" applyProtection="1">
      <alignment wrapText="1"/>
      <protection/>
    </xf>
    <xf numFmtId="3" fontId="54" fillId="0" borderId="0" xfId="0" applyNumberFormat="1" applyFont="1" applyFill="1" applyAlignment="1" applyProtection="1">
      <alignment/>
      <protection/>
    </xf>
    <xf numFmtId="0" fontId="55" fillId="0" borderId="0" xfId="0" applyFont="1" applyFill="1" applyAlignment="1" applyProtection="1">
      <alignment vertical="center" wrapText="1"/>
      <protection/>
    </xf>
    <xf numFmtId="0" fontId="56" fillId="0" borderId="0" xfId="0" applyFont="1" applyFill="1" applyAlignment="1" applyProtection="1">
      <alignment horizontal="center" vertical="top"/>
      <protection/>
    </xf>
    <xf numFmtId="0" fontId="56" fillId="0" borderId="0" xfId="0" applyFont="1" applyFill="1" applyAlignment="1" applyProtection="1">
      <alignment horizontal="justify" wrapText="1"/>
      <protection/>
    </xf>
    <xf numFmtId="0" fontId="57" fillId="0" borderId="0" xfId="0" applyFont="1" applyFill="1" applyAlignment="1" applyProtection="1">
      <alignment vertical="center" wrapText="1"/>
      <protection/>
    </xf>
    <xf numFmtId="0" fontId="83" fillId="0" borderId="0" xfId="0" applyFont="1" applyFill="1" applyAlignment="1" applyProtection="1">
      <alignment horizontal="center" vertical="top"/>
      <protection/>
    </xf>
    <xf numFmtId="0" fontId="83" fillId="0" borderId="0" xfId="0" applyFont="1" applyFill="1" applyAlignment="1" applyProtection="1">
      <alignment horizontal="justify" wrapText="1"/>
      <protection/>
    </xf>
    <xf numFmtId="0" fontId="84" fillId="0" borderId="0" xfId="0" applyFont="1" applyFill="1" applyAlignment="1" applyProtection="1">
      <alignment vertical="center" wrapText="1"/>
      <protection/>
    </xf>
    <xf numFmtId="0" fontId="44" fillId="0" borderId="0" xfId="0" applyFont="1" applyFill="1" applyBorder="1" applyAlignment="1" applyProtection="1">
      <alignment horizontal="center" vertical="top"/>
      <protection/>
    </xf>
    <xf numFmtId="0" fontId="36" fillId="0" borderId="0" xfId="0" applyFont="1" applyFill="1" applyBorder="1" applyAlignment="1" applyProtection="1">
      <alignment vertical="center" wrapText="1"/>
      <protection/>
    </xf>
    <xf numFmtId="3" fontId="44" fillId="0" borderId="0" xfId="0" applyNumberFormat="1" applyFont="1" applyFill="1" applyBorder="1" applyAlignment="1" applyProtection="1">
      <alignment/>
      <protection/>
    </xf>
    <xf numFmtId="0" fontId="41" fillId="0" borderId="0" xfId="0" applyFont="1" applyFill="1" applyAlignment="1" applyProtection="1">
      <alignment horizontal="center" vertical="top"/>
      <protection/>
    </xf>
    <xf numFmtId="0" fontId="36" fillId="0" borderId="0" xfId="0" applyFont="1" applyFill="1" applyAlignment="1" applyProtection="1">
      <alignment vertical="top" wrapText="1"/>
      <protection/>
    </xf>
    <xf numFmtId="0" fontId="53" fillId="0" borderId="0" xfId="137" applyFont="1" applyBorder="1" applyAlignment="1">
      <alignment horizontal="left" wrapText="1"/>
      <protection/>
    </xf>
    <xf numFmtId="0" fontId="58" fillId="0" borderId="0" xfId="0" applyFont="1" applyFill="1" applyBorder="1" applyAlignment="1" applyProtection="1">
      <alignment vertical="center" wrapText="1"/>
      <protection/>
    </xf>
    <xf numFmtId="0" fontId="41" fillId="0" borderId="0" xfId="0" applyFont="1" applyFill="1" applyAlignment="1" applyProtection="1">
      <alignment horizontal="justify" vertical="top" wrapText="1"/>
      <protection/>
    </xf>
    <xf numFmtId="0" fontId="85" fillId="0" borderId="0" xfId="0" applyFont="1" applyBorder="1" applyAlignment="1">
      <alignment wrapText="1"/>
    </xf>
    <xf numFmtId="0" fontId="85" fillId="0" borderId="0" xfId="0" applyFont="1" applyFill="1" applyBorder="1" applyAlignment="1">
      <alignment wrapText="1"/>
    </xf>
    <xf numFmtId="0" fontId="41" fillId="0" borderId="0" xfId="0" applyFont="1" applyFill="1" applyBorder="1" applyAlignment="1" applyProtection="1">
      <alignment horizontal="center" vertical="top"/>
      <protection/>
    </xf>
    <xf numFmtId="0" fontId="36" fillId="0" borderId="0" xfId="0" applyFont="1" applyFill="1" applyBorder="1" applyAlignment="1" applyProtection="1">
      <alignment vertical="top" wrapText="1"/>
      <protection/>
    </xf>
    <xf numFmtId="0" fontId="41" fillId="0" borderId="0" xfId="0" applyFont="1" applyFill="1" applyBorder="1" applyAlignment="1" applyProtection="1">
      <alignment horizontal="justify" vertical="top" wrapText="1"/>
      <protection/>
    </xf>
    <xf numFmtId="0" fontId="39" fillId="0" borderId="0" xfId="0" applyFont="1" applyFill="1" applyAlignment="1" applyProtection="1">
      <alignment vertical="center"/>
      <protection/>
    </xf>
    <xf numFmtId="0" fontId="50" fillId="0" borderId="0" xfId="0" applyFont="1" applyFill="1" applyAlignment="1" applyProtection="1">
      <alignment vertical="center" wrapText="1"/>
      <protection/>
    </xf>
    <xf numFmtId="0" fontId="51" fillId="0" borderId="0" xfId="120" applyFont="1" applyFill="1" applyAlignment="1">
      <alignment vertical="center"/>
      <protection/>
    </xf>
    <xf numFmtId="0" fontId="0" fillId="0" borderId="0" xfId="0" applyFill="1" applyAlignment="1" applyProtection="1">
      <alignment wrapText="1"/>
      <protection/>
    </xf>
    <xf numFmtId="0" fontId="38" fillId="0" borderId="0" xfId="0" applyFont="1" applyFill="1" applyAlignment="1" applyProtection="1">
      <alignment/>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52" fillId="0" borderId="0" xfId="0" applyFont="1" applyFill="1" applyAlignment="1" applyProtection="1">
      <alignment horizontal="center" vertical="top"/>
      <protection/>
    </xf>
    <xf numFmtId="0" fontId="52" fillId="0" borderId="0" xfId="0" applyFont="1" applyFill="1" applyBorder="1" applyAlignment="1" applyProtection="1">
      <alignment wrapText="1"/>
      <protection/>
    </xf>
    <xf numFmtId="3" fontId="52" fillId="0" borderId="0" xfId="0" applyNumberFormat="1" applyFont="1" applyFill="1" applyAlignment="1" applyProtection="1">
      <alignment/>
      <protection/>
    </xf>
    <xf numFmtId="0" fontId="39" fillId="0" borderId="0" xfId="0" applyFont="1" applyFill="1" applyAlignment="1" applyProtection="1">
      <alignment horizontal="center" vertical="top"/>
      <protection/>
    </xf>
    <xf numFmtId="0" fontId="39" fillId="0" borderId="0" xfId="0" applyFont="1" applyFill="1" applyAlignment="1" applyProtection="1">
      <alignment horizontal="justify" wrapText="1"/>
      <protection/>
    </xf>
    <xf numFmtId="0" fontId="41" fillId="0" borderId="0" xfId="0" applyFont="1" applyFill="1" applyAlignment="1" applyProtection="1">
      <alignment horizontal="justify" vertical="top" wrapText="1"/>
      <protection/>
    </xf>
    <xf numFmtId="0" fontId="41" fillId="0" borderId="0" xfId="0" applyFont="1" applyFill="1" applyBorder="1" applyAlignment="1" applyProtection="1">
      <alignment horizontal="justify" vertical="top" wrapText="1"/>
      <protection/>
    </xf>
    <xf numFmtId="0" fontId="39" fillId="0" borderId="33" xfId="0" applyFont="1" applyFill="1" applyBorder="1" applyAlignment="1" applyProtection="1">
      <alignment horizontal="center" vertical="center" wrapText="1"/>
      <protection/>
    </xf>
    <xf numFmtId="0" fontId="41" fillId="0" borderId="0" xfId="0" applyFont="1" applyFill="1" applyAlignment="1" applyProtection="1">
      <alignment horizontal="left" wrapText="1"/>
      <protection/>
    </xf>
    <xf numFmtId="0" fontId="41" fillId="0" borderId="0" xfId="0" applyFont="1" applyFill="1" applyBorder="1" applyAlignment="1" applyProtection="1">
      <alignment horizontal="justify" wrapText="1"/>
      <protection/>
    </xf>
    <xf numFmtId="0" fontId="43" fillId="0" borderId="0" xfId="120" applyFont="1" applyFill="1" applyBorder="1" applyAlignment="1">
      <alignment horizontal="left" wrapText="1"/>
      <protection/>
    </xf>
    <xf numFmtId="0" fontId="41" fillId="0" borderId="0" xfId="0" applyFont="1" applyFill="1" applyAlignment="1" applyProtection="1">
      <alignment horizontal="justify" wrapText="1"/>
      <protection/>
    </xf>
    <xf numFmtId="0" fontId="41" fillId="0" borderId="33" xfId="0" applyFont="1" applyFill="1" applyBorder="1" applyAlignment="1" applyProtection="1">
      <alignment horizontal="left" vertical="center" wrapText="1"/>
      <protection/>
    </xf>
    <xf numFmtId="0" fontId="39" fillId="0" borderId="0" xfId="0" applyFont="1" applyFill="1" applyBorder="1" applyAlignment="1" applyProtection="1">
      <alignment horizontal="center" vertical="center" wrapText="1"/>
      <protection/>
    </xf>
    <xf numFmtId="0" fontId="41" fillId="0" borderId="0" xfId="0" applyFont="1" applyFill="1" applyBorder="1" applyAlignment="1" applyProtection="1">
      <alignment horizontal="left"/>
      <protection/>
    </xf>
    <xf numFmtId="0" fontId="39" fillId="0" borderId="76" xfId="0" applyFont="1" applyFill="1" applyBorder="1" applyAlignment="1" applyProtection="1">
      <alignment horizontal="center"/>
      <protection/>
    </xf>
    <xf numFmtId="0" fontId="43" fillId="0" borderId="0" xfId="0" applyFont="1" applyFill="1" applyBorder="1" applyAlignment="1" applyProtection="1">
      <alignment horizontal="left" wrapText="1"/>
      <protection/>
    </xf>
    <xf numFmtId="0" fontId="39" fillId="0" borderId="0" xfId="0" applyFont="1" applyFill="1" applyBorder="1" applyAlignment="1" applyProtection="1">
      <alignment horizontal="justify" wrapText="1"/>
      <protection/>
    </xf>
    <xf numFmtId="0" fontId="41" fillId="0" borderId="0" xfId="0" applyFont="1" applyFill="1" applyBorder="1" applyAlignment="1" applyProtection="1">
      <alignment horizontal="left" wrapText="1"/>
      <protection/>
    </xf>
    <xf numFmtId="0" fontId="37" fillId="0" borderId="0" xfId="0" applyFont="1" applyFill="1" applyBorder="1" applyAlignment="1" applyProtection="1">
      <alignment horizontal="center" vertical="center" wrapText="1"/>
      <protection/>
    </xf>
    <xf numFmtId="0" fontId="45" fillId="0" borderId="77" xfId="0" applyFont="1" applyFill="1" applyBorder="1" applyAlignment="1" applyProtection="1">
      <alignment horizontal="center" vertical="center"/>
      <protection/>
    </xf>
    <xf numFmtId="0" fontId="45" fillId="0" borderId="78" xfId="0" applyFont="1" applyFill="1" applyBorder="1" applyAlignment="1" applyProtection="1">
      <alignment horizontal="center" vertical="center"/>
      <protection/>
    </xf>
    <xf numFmtId="0" fontId="39" fillId="0" borderId="0" xfId="0" applyFont="1" applyFill="1" applyBorder="1" applyAlignment="1" applyProtection="1">
      <alignment horizontal="left" wrapText="1"/>
      <protection/>
    </xf>
    <xf numFmtId="0" fontId="45" fillId="0" borderId="0" xfId="0" applyFont="1" applyFill="1" applyBorder="1" applyAlignment="1" applyProtection="1">
      <alignment horizontal="center"/>
      <protection/>
    </xf>
    <xf numFmtId="0" fontId="48" fillId="0" borderId="79" xfId="0" applyFont="1" applyFill="1" applyBorder="1" applyAlignment="1" applyProtection="1">
      <alignment horizontal="center" vertical="center" wrapText="1"/>
      <protection/>
    </xf>
    <xf numFmtId="0" fontId="48" fillId="0" borderId="46" xfId="0" applyFont="1" applyFill="1" applyBorder="1" applyAlignment="1" applyProtection="1">
      <alignment horizontal="center" vertical="center" wrapText="1"/>
      <protection/>
    </xf>
    <xf numFmtId="0" fontId="45" fillId="0" borderId="80" xfId="0" applyFont="1" applyFill="1" applyBorder="1" applyAlignment="1" applyProtection="1">
      <alignment horizontal="center" vertical="center"/>
      <protection/>
    </xf>
    <xf numFmtId="0" fontId="45" fillId="0" borderId="81" xfId="0" applyFont="1" applyFill="1" applyBorder="1" applyAlignment="1" applyProtection="1">
      <alignment horizontal="center" vertical="center"/>
      <protection/>
    </xf>
    <xf numFmtId="0" fontId="45" fillId="0" borderId="82" xfId="0" applyFont="1" applyFill="1" applyBorder="1" applyAlignment="1" applyProtection="1">
      <alignment horizontal="center" vertical="center"/>
      <protection/>
    </xf>
    <xf numFmtId="0" fontId="45" fillId="0" borderId="83" xfId="0" applyFont="1" applyFill="1" applyBorder="1" applyAlignment="1" applyProtection="1">
      <alignment horizontal="center" vertical="center"/>
      <protection/>
    </xf>
    <xf numFmtId="0" fontId="45" fillId="0" borderId="84" xfId="0" applyFont="1" applyFill="1" applyBorder="1" applyAlignment="1" applyProtection="1">
      <alignment horizontal="center" vertical="center"/>
      <protection/>
    </xf>
    <xf numFmtId="0" fontId="48" fillId="0" borderId="85" xfId="0" applyFont="1" applyFill="1" applyBorder="1" applyAlignment="1" applyProtection="1">
      <alignment horizontal="center" vertical="center" wrapText="1"/>
      <protection/>
    </xf>
    <xf numFmtId="0" fontId="45" fillId="0" borderId="78" xfId="0" applyFont="1" applyFill="1" applyBorder="1" applyAlignment="1">
      <alignment horizontal="center" vertical="center"/>
    </xf>
    <xf numFmtId="0" fontId="45" fillId="0" borderId="0" xfId="0" applyFont="1" applyFill="1" applyBorder="1" applyAlignment="1">
      <alignment horizontal="center"/>
    </xf>
    <xf numFmtId="0" fontId="48" fillId="0" borderId="22" xfId="0" applyFont="1" applyFill="1" applyBorder="1" applyAlignment="1">
      <alignment horizontal="center" vertical="center" wrapText="1"/>
    </xf>
  </cellXfs>
  <cellStyles count="155">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Dane wejściowe" xfId="87"/>
    <cellStyle name="Dane wejściowe 2" xfId="88"/>
    <cellStyle name="Dane wejściowe 3" xfId="89"/>
    <cellStyle name="Dane wyjściowe" xfId="90"/>
    <cellStyle name="Dane wyjściowe 2" xfId="91"/>
    <cellStyle name="Dane wyjściowe 3" xfId="92"/>
    <cellStyle name="Dobre 2" xfId="93"/>
    <cellStyle name="Dobre 3" xfId="94"/>
    <cellStyle name="Dobry" xfId="95"/>
    <cellStyle name="Comma" xfId="96"/>
    <cellStyle name="Comma [0]" xfId="97"/>
    <cellStyle name="Dziesiętny 2" xfId="98"/>
    <cellStyle name="Komórka połączona" xfId="99"/>
    <cellStyle name="Komórka połączona 2" xfId="100"/>
    <cellStyle name="Komórka połączona 3" xfId="101"/>
    <cellStyle name="Komórka zaznaczona" xfId="102"/>
    <cellStyle name="Komórka zaznaczona 2" xfId="103"/>
    <cellStyle name="Komórka zaznaczona 3" xfId="104"/>
    <cellStyle name="Nagłówek 1" xfId="105"/>
    <cellStyle name="Nagłówek 1 2" xfId="106"/>
    <cellStyle name="Nagłówek 1 3" xfId="107"/>
    <cellStyle name="Nagłówek 2" xfId="108"/>
    <cellStyle name="Nagłówek 2 2" xfId="109"/>
    <cellStyle name="Nagłówek 2 3" xfId="110"/>
    <cellStyle name="Nagłówek 3" xfId="111"/>
    <cellStyle name="Nagłówek 3 2" xfId="112"/>
    <cellStyle name="Nagłówek 3 3" xfId="113"/>
    <cellStyle name="Nagłówek 4" xfId="114"/>
    <cellStyle name="Nagłówek 4 2" xfId="115"/>
    <cellStyle name="Nagłówek 4 3" xfId="116"/>
    <cellStyle name="Neutralne 2" xfId="117"/>
    <cellStyle name="Neutralne 3" xfId="118"/>
    <cellStyle name="Neutralny" xfId="119"/>
    <cellStyle name="Normalny 2" xfId="120"/>
    <cellStyle name="Normalny 2 2" xfId="121"/>
    <cellStyle name="Normalny 2 3" xfId="122"/>
    <cellStyle name="Normalny 2 4" xfId="123"/>
    <cellStyle name="Normalny 2 5" xfId="124"/>
    <cellStyle name="Normalny 2 6" xfId="125"/>
    <cellStyle name="Normalny 2 7" xfId="126"/>
    <cellStyle name="Normalny 3" xfId="127"/>
    <cellStyle name="Normalny 4" xfId="128"/>
    <cellStyle name="Normalny 5" xfId="129"/>
    <cellStyle name="Normalny 6" xfId="130"/>
    <cellStyle name="Normalny 6 2" xfId="131"/>
    <cellStyle name="Normalny 6 2 2" xfId="132"/>
    <cellStyle name="Normalny 7" xfId="133"/>
    <cellStyle name="Normalny 7 2" xfId="134"/>
    <cellStyle name="Normalny 8" xfId="135"/>
    <cellStyle name="Normalny 9" xfId="136"/>
    <cellStyle name="Normalny_Załącznik nr 10 IZ na 2010" xfId="137"/>
    <cellStyle name="Obliczenia" xfId="138"/>
    <cellStyle name="Obliczenia 2" xfId="139"/>
    <cellStyle name="Obliczenia 3" xfId="140"/>
    <cellStyle name="Percent" xfId="141"/>
    <cellStyle name="Procentowy 2" xfId="142"/>
    <cellStyle name="Procentowy 2 2" xfId="143"/>
    <cellStyle name="Procentowy 2 3" xfId="144"/>
    <cellStyle name="Procentowy 3" xfId="145"/>
    <cellStyle name="Procentowy 3 2" xfId="146"/>
    <cellStyle name="Procentowy 4" xfId="147"/>
    <cellStyle name="Procentowy 5" xfId="148"/>
    <cellStyle name="Styl 1" xfId="149"/>
    <cellStyle name="Suma" xfId="150"/>
    <cellStyle name="Suma 2" xfId="151"/>
    <cellStyle name="Suma 3" xfId="152"/>
    <cellStyle name="Tekst objaśnienia" xfId="153"/>
    <cellStyle name="Tekst objaśnienia 2" xfId="154"/>
    <cellStyle name="Tekst objaśnienia 3" xfId="155"/>
    <cellStyle name="Tekst ostrzeżenia" xfId="156"/>
    <cellStyle name="Tekst ostrzeżenia 2" xfId="157"/>
    <cellStyle name="Tekst ostrzeżenia 3" xfId="158"/>
    <cellStyle name="Tytuł" xfId="159"/>
    <cellStyle name="Tytuł 2" xfId="160"/>
    <cellStyle name="Uwaga" xfId="161"/>
    <cellStyle name="Uwaga 2" xfId="162"/>
    <cellStyle name="Uwaga 3" xfId="163"/>
    <cellStyle name="Currency" xfId="164"/>
    <cellStyle name="Currency [0]" xfId="165"/>
    <cellStyle name="Złe 2" xfId="166"/>
    <cellStyle name="Złe 3" xfId="167"/>
    <cellStyle name="Zły" xfId="168"/>
  </cellStyles>
  <dxfs count="8">
    <dxf>
      <font>
        <b/>
        <i val="0"/>
        <sz val="11"/>
        <color indexed="10"/>
      </font>
      <fill>
        <patternFill patternType="solid">
          <fgColor indexed="34"/>
          <bgColor indexed="13"/>
        </patternFill>
      </fill>
    </dxf>
    <dxf>
      <font>
        <b/>
        <i val="0"/>
        <sz val="11"/>
        <color indexed="10"/>
      </font>
      <fill>
        <patternFill patternType="solid">
          <fgColor indexed="34"/>
          <bgColor indexed="13"/>
        </patternFill>
      </fill>
    </dxf>
    <dxf>
      <font>
        <b/>
        <i val="0"/>
        <sz val="11"/>
        <color indexed="10"/>
      </font>
      <fill>
        <patternFill patternType="solid">
          <fgColor indexed="34"/>
          <bgColor indexed="13"/>
        </patternFill>
      </fill>
    </dxf>
    <dxf>
      <font>
        <b/>
        <i val="0"/>
        <sz val="11"/>
        <color indexed="10"/>
      </font>
      <fill>
        <patternFill patternType="solid">
          <fgColor indexed="34"/>
          <bgColor indexed="13"/>
        </patternFill>
      </fill>
    </dxf>
    <dxf>
      <font>
        <b/>
        <i val="0"/>
        <sz val="11"/>
        <color indexed="10"/>
      </font>
    </dxf>
    <dxf>
      <font>
        <b/>
        <i val="0"/>
        <sz val="11"/>
        <color indexed="10"/>
      </font>
    </dxf>
    <dxf>
      <font>
        <b/>
        <i val="0"/>
        <sz val="11"/>
        <color rgb="FFFF0000"/>
      </font>
      <border/>
    </dxf>
    <dxf>
      <font>
        <b/>
        <i val="0"/>
        <sz val="11"/>
        <color rgb="FFFF0000"/>
      </font>
      <fill>
        <patternFill patternType="solid">
          <fgColor rgb="FFFFFF00"/>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361950</xdr:colOff>
      <xdr:row>215</xdr:row>
      <xdr:rowOff>0</xdr:rowOff>
    </xdr:from>
    <xdr:ext cx="0" cy="180975"/>
    <xdr:sp fLocksText="0">
      <xdr:nvSpPr>
        <xdr:cNvPr id="1" name="pole tekstowe 1"/>
        <xdr:cNvSpPr txBox="1">
          <a:spLocks noChangeArrowheads="1"/>
        </xdr:cNvSpPr>
      </xdr:nvSpPr>
      <xdr:spPr>
        <a:xfrm>
          <a:off x="8448675" y="78266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215</xdr:row>
      <xdr:rowOff>0</xdr:rowOff>
    </xdr:from>
    <xdr:ext cx="0" cy="180975"/>
    <xdr:sp fLocksText="0">
      <xdr:nvSpPr>
        <xdr:cNvPr id="2" name="pole tekstowe 2"/>
        <xdr:cNvSpPr txBox="1">
          <a:spLocks noChangeArrowheads="1"/>
        </xdr:cNvSpPr>
      </xdr:nvSpPr>
      <xdr:spPr>
        <a:xfrm>
          <a:off x="8448675" y="78266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133</xdr:row>
      <xdr:rowOff>0</xdr:rowOff>
    </xdr:from>
    <xdr:ext cx="0" cy="180975"/>
    <xdr:sp fLocksText="0">
      <xdr:nvSpPr>
        <xdr:cNvPr id="3" name="pole tekstowe 3"/>
        <xdr:cNvSpPr txBox="1">
          <a:spLocks noChangeArrowheads="1"/>
        </xdr:cNvSpPr>
      </xdr:nvSpPr>
      <xdr:spPr>
        <a:xfrm>
          <a:off x="8448675" y="495871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142</xdr:row>
      <xdr:rowOff>0</xdr:rowOff>
    </xdr:from>
    <xdr:ext cx="0" cy="180975"/>
    <xdr:sp fLocksText="0">
      <xdr:nvSpPr>
        <xdr:cNvPr id="4" name="pole tekstowe 4"/>
        <xdr:cNvSpPr txBox="1">
          <a:spLocks noChangeArrowheads="1"/>
        </xdr:cNvSpPr>
      </xdr:nvSpPr>
      <xdr:spPr>
        <a:xfrm>
          <a:off x="8448675" y="514159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133</xdr:row>
      <xdr:rowOff>0</xdr:rowOff>
    </xdr:from>
    <xdr:ext cx="0" cy="180975"/>
    <xdr:sp fLocksText="0">
      <xdr:nvSpPr>
        <xdr:cNvPr id="5" name="pole tekstowe 5"/>
        <xdr:cNvSpPr txBox="1">
          <a:spLocks noChangeArrowheads="1"/>
        </xdr:cNvSpPr>
      </xdr:nvSpPr>
      <xdr:spPr>
        <a:xfrm>
          <a:off x="8448675" y="495871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247</xdr:row>
      <xdr:rowOff>0</xdr:rowOff>
    </xdr:from>
    <xdr:ext cx="0" cy="180975"/>
    <xdr:sp fLocksText="0">
      <xdr:nvSpPr>
        <xdr:cNvPr id="6" name="pole tekstowe 6"/>
        <xdr:cNvSpPr txBox="1">
          <a:spLocks noChangeArrowheads="1"/>
        </xdr:cNvSpPr>
      </xdr:nvSpPr>
      <xdr:spPr>
        <a:xfrm>
          <a:off x="8448675"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71450"/>
    <xdr:sp fLocksText="0">
      <xdr:nvSpPr>
        <xdr:cNvPr id="7" name="pole tekstowe 8"/>
        <xdr:cNvSpPr txBox="1">
          <a:spLocks noChangeArrowheads="1"/>
        </xdr:cNvSpPr>
      </xdr:nvSpPr>
      <xdr:spPr>
        <a:xfrm>
          <a:off x="3409950" y="889920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215</xdr:row>
      <xdr:rowOff>0</xdr:rowOff>
    </xdr:from>
    <xdr:ext cx="0" cy="180975"/>
    <xdr:sp fLocksText="0">
      <xdr:nvSpPr>
        <xdr:cNvPr id="8" name="pole tekstowe 9"/>
        <xdr:cNvSpPr txBox="1">
          <a:spLocks noChangeArrowheads="1"/>
        </xdr:cNvSpPr>
      </xdr:nvSpPr>
      <xdr:spPr>
        <a:xfrm>
          <a:off x="8448675" y="78266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215</xdr:row>
      <xdr:rowOff>0</xdr:rowOff>
    </xdr:from>
    <xdr:ext cx="0" cy="180975"/>
    <xdr:sp fLocksText="0">
      <xdr:nvSpPr>
        <xdr:cNvPr id="9" name="pole tekstowe 10"/>
        <xdr:cNvSpPr txBox="1">
          <a:spLocks noChangeArrowheads="1"/>
        </xdr:cNvSpPr>
      </xdr:nvSpPr>
      <xdr:spPr>
        <a:xfrm>
          <a:off x="8448675" y="782669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247</xdr:row>
      <xdr:rowOff>0</xdr:rowOff>
    </xdr:from>
    <xdr:ext cx="0" cy="180975"/>
    <xdr:sp fLocksText="0">
      <xdr:nvSpPr>
        <xdr:cNvPr id="10" name="pole tekstowe 11"/>
        <xdr:cNvSpPr txBox="1">
          <a:spLocks noChangeArrowheads="1"/>
        </xdr:cNvSpPr>
      </xdr:nvSpPr>
      <xdr:spPr>
        <a:xfrm>
          <a:off x="8448675"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247</xdr:row>
      <xdr:rowOff>0</xdr:rowOff>
    </xdr:from>
    <xdr:ext cx="0" cy="180975"/>
    <xdr:sp fLocksText="0">
      <xdr:nvSpPr>
        <xdr:cNvPr id="11" name="pole tekstowe 12"/>
        <xdr:cNvSpPr txBox="1">
          <a:spLocks noChangeArrowheads="1"/>
        </xdr:cNvSpPr>
      </xdr:nvSpPr>
      <xdr:spPr>
        <a:xfrm>
          <a:off x="8448675"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270</xdr:row>
      <xdr:rowOff>0</xdr:rowOff>
    </xdr:from>
    <xdr:ext cx="0" cy="180975"/>
    <xdr:sp fLocksText="0">
      <xdr:nvSpPr>
        <xdr:cNvPr id="12" name="pole tekstowe 13"/>
        <xdr:cNvSpPr txBox="1">
          <a:spLocks noChangeArrowheads="1"/>
        </xdr:cNvSpPr>
      </xdr:nvSpPr>
      <xdr:spPr>
        <a:xfrm>
          <a:off x="8448675" y="995934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3</xdr:col>
      <xdr:colOff>361950</xdr:colOff>
      <xdr:row>308</xdr:row>
      <xdr:rowOff>0</xdr:rowOff>
    </xdr:from>
    <xdr:ext cx="0" cy="180975"/>
    <xdr:sp fLocksText="0">
      <xdr:nvSpPr>
        <xdr:cNvPr id="13" name="pole tekstowe 14"/>
        <xdr:cNvSpPr txBox="1">
          <a:spLocks noChangeArrowheads="1"/>
        </xdr:cNvSpPr>
      </xdr:nvSpPr>
      <xdr:spPr>
        <a:xfrm>
          <a:off x="8448675" y="11470005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4" name="pole tekstowe 16"/>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5" name="pole tekstowe 17"/>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6" name="pole tekstowe 18"/>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7" name="pole tekstowe 19"/>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8" name="pole tekstowe 20"/>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oneCellAnchor>
    <xdr:from>
      <xdr:col>1</xdr:col>
      <xdr:colOff>2486025</xdr:colOff>
      <xdr:row>247</xdr:row>
      <xdr:rowOff>0</xdr:rowOff>
    </xdr:from>
    <xdr:ext cx="0" cy="180975"/>
    <xdr:sp fLocksText="0">
      <xdr:nvSpPr>
        <xdr:cNvPr id="19" name="pole tekstowe 21"/>
        <xdr:cNvSpPr txBox="1">
          <a:spLocks noChangeArrowheads="1"/>
        </xdr:cNvSpPr>
      </xdr:nvSpPr>
      <xdr:spPr>
        <a:xfrm>
          <a:off x="3409950" y="8899207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Czcionka tekstu podstawowego"/>
              <a:ea typeface="Czcionka tekstu podstawowego"/>
              <a:cs typeface="Czcionka tekstu podstawowego"/>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ne%20z%20dysku\Moje%20dokumenty\2021\WPF%202021\WPF%20-%2028.06.2021%20(3)\Uzasadnienie%20do%20projektu%20uchwa&#322;y%20Sejmiku%20(WP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ne%20z%20dysku\Moje%20dokumenty\2022\WPF%20na%202022\WPF%2027.06.2022%20(4)\Uzasadnien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zasadnienie"/>
      <sheetName val="Tabela do uzasadnienia"/>
      <sheetName val="ta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zasadnienie"/>
      <sheetName val="Tabela do uzasadnienia"/>
      <sheetName val="tab."/>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2"/>
  <sheetViews>
    <sheetView view="pageBreakPreview" zoomScaleSheetLayoutView="100" zoomScalePageLayoutView="0" workbookViewId="0" topLeftCell="A1">
      <selection activeCell="B24" sqref="B24"/>
    </sheetView>
  </sheetViews>
  <sheetFormatPr defaultColWidth="8.8984375" defaultRowHeight="21.75" customHeight="1"/>
  <cols>
    <col min="1" max="1" width="9.69921875" style="1" customWidth="1"/>
    <col min="2" max="2" width="60.19921875" style="2" customWidth="1"/>
    <col min="3" max="3" width="15" style="3" customWidth="1"/>
    <col min="4" max="4" width="15.3984375" style="3" customWidth="1"/>
    <col min="5" max="5" width="16.59765625" style="3" customWidth="1"/>
    <col min="6" max="6" width="13.19921875" style="2" customWidth="1"/>
    <col min="7" max="16384" width="8.8984375" style="2" customWidth="1"/>
  </cols>
  <sheetData>
    <row r="1" spans="1:6" ht="23.25" customHeight="1">
      <c r="A1" s="193" t="s">
        <v>0</v>
      </c>
      <c r="B1" s="193"/>
      <c r="C1" s="193"/>
      <c r="D1" s="193"/>
      <c r="E1" s="193"/>
      <c r="F1" s="193"/>
    </row>
    <row r="2" spans="1:6" ht="5.25" customHeight="1">
      <c r="A2" s="51"/>
      <c r="B2" s="51"/>
      <c r="C2" s="51"/>
      <c r="D2" s="51"/>
      <c r="E2" s="51"/>
      <c r="F2" s="50"/>
    </row>
    <row r="3" spans="1:6" s="4" customFormat="1" ht="15.75">
      <c r="A3" s="191" t="s">
        <v>1</v>
      </c>
      <c r="B3" s="191"/>
      <c r="C3" s="191"/>
      <c r="D3" s="191"/>
      <c r="E3" s="191"/>
      <c r="F3" s="191"/>
    </row>
    <row r="4" spans="1:6" s="5" customFormat="1" ht="15.75">
      <c r="A4" s="183" t="s">
        <v>292</v>
      </c>
      <c r="B4" s="183"/>
      <c r="C4" s="183"/>
      <c r="D4" s="183"/>
      <c r="E4" s="183"/>
      <c r="F4" s="183"/>
    </row>
    <row r="5" spans="1:6" s="4" customFormat="1" ht="19.5" customHeight="1">
      <c r="A5" s="191" t="s">
        <v>2</v>
      </c>
      <c r="B5" s="191"/>
      <c r="C5" s="191"/>
      <c r="D5" s="191"/>
      <c r="E5" s="191"/>
      <c r="F5" s="191"/>
    </row>
    <row r="6" spans="1:6" s="5" customFormat="1" ht="63" customHeight="1">
      <c r="A6" s="183" t="s">
        <v>342</v>
      </c>
      <c r="B6" s="183"/>
      <c r="C6" s="183"/>
      <c r="D6" s="183"/>
      <c r="E6" s="183"/>
      <c r="F6" s="183"/>
    </row>
    <row r="7" spans="1:6" s="5" customFormat="1" ht="32.25" customHeight="1">
      <c r="A7" s="183" t="s">
        <v>240</v>
      </c>
      <c r="B7" s="183"/>
      <c r="C7" s="183"/>
      <c r="D7" s="183"/>
      <c r="E7" s="183"/>
      <c r="F7" s="183"/>
    </row>
    <row r="8" spans="1:6" s="4" customFormat="1" ht="21.75" customHeight="1">
      <c r="A8" s="191" t="s">
        <v>3</v>
      </c>
      <c r="B8" s="191"/>
      <c r="C8" s="191"/>
      <c r="D8" s="191"/>
      <c r="E8" s="191"/>
      <c r="F8" s="191"/>
    </row>
    <row r="9" spans="1:6" s="6" customFormat="1" ht="15.75" customHeight="1">
      <c r="A9" s="190" t="s">
        <v>4</v>
      </c>
      <c r="B9" s="190"/>
      <c r="C9" s="190"/>
      <c r="D9" s="190"/>
      <c r="E9" s="190"/>
      <c r="F9" s="190"/>
    </row>
    <row r="10" spans="1:6" s="4" customFormat="1" ht="21.75" customHeight="1">
      <c r="A10" s="191" t="s">
        <v>5</v>
      </c>
      <c r="B10" s="191"/>
      <c r="C10" s="191"/>
      <c r="D10" s="191"/>
      <c r="E10" s="191"/>
      <c r="F10" s="191"/>
    </row>
    <row r="11" spans="1:6" s="6" customFormat="1" ht="15.75" customHeight="1">
      <c r="A11" s="183" t="s">
        <v>293</v>
      </c>
      <c r="B11" s="183"/>
      <c r="C11" s="183"/>
      <c r="D11" s="183"/>
      <c r="E11" s="183"/>
      <c r="F11" s="183"/>
    </row>
    <row r="12" spans="1:6" s="6" customFormat="1" ht="38.25" customHeight="1">
      <c r="A12" s="183" t="s">
        <v>294</v>
      </c>
      <c r="B12" s="183"/>
      <c r="C12" s="183"/>
      <c r="D12" s="183"/>
      <c r="E12" s="183"/>
      <c r="F12" s="183"/>
    </row>
    <row r="13" spans="1:6" s="52" customFormat="1" ht="15" customHeight="1">
      <c r="A13" s="192" t="s">
        <v>295</v>
      </c>
      <c r="B13" s="192"/>
      <c r="C13" s="192"/>
      <c r="D13" s="192"/>
      <c r="E13" s="192"/>
      <c r="F13" s="170"/>
    </row>
    <row r="14" spans="1:6" s="52" customFormat="1" ht="15.75" customHeight="1">
      <c r="A14" s="192" t="s">
        <v>296</v>
      </c>
      <c r="B14" s="192"/>
      <c r="C14" s="192"/>
      <c r="D14" s="192"/>
      <c r="E14" s="192"/>
      <c r="F14" s="171"/>
    </row>
    <row r="15" spans="1:6" s="52" customFormat="1" ht="15.75" customHeight="1">
      <c r="A15" s="192" t="s">
        <v>243</v>
      </c>
      <c r="B15" s="192"/>
      <c r="C15" s="192"/>
      <c r="D15" s="192"/>
      <c r="E15" s="192"/>
      <c r="F15" s="171"/>
    </row>
    <row r="16" spans="1:6" s="52" customFormat="1" ht="15.75" customHeight="1">
      <c r="A16" s="192" t="s">
        <v>232</v>
      </c>
      <c r="B16" s="192"/>
      <c r="C16" s="192"/>
      <c r="D16" s="192"/>
      <c r="E16" s="192"/>
      <c r="F16" s="171"/>
    </row>
    <row r="17" spans="1:6" s="52" customFormat="1" ht="15.75">
      <c r="A17" s="192" t="s">
        <v>297</v>
      </c>
      <c r="B17" s="192"/>
      <c r="C17" s="192"/>
      <c r="D17" s="192"/>
      <c r="E17" s="192"/>
      <c r="F17" s="192"/>
    </row>
    <row r="18" spans="1:6" s="52" customFormat="1" ht="12" customHeight="1">
      <c r="A18" s="111"/>
      <c r="B18" s="111"/>
      <c r="C18" s="111"/>
      <c r="D18" s="111"/>
      <c r="E18" s="111"/>
      <c r="F18" s="111"/>
    </row>
    <row r="19" spans="1:6" s="116" customFormat="1" ht="18.75" customHeight="1">
      <c r="A19" s="181" t="s">
        <v>6</v>
      </c>
      <c r="B19" s="181" t="s">
        <v>7</v>
      </c>
      <c r="C19" s="181" t="s">
        <v>250</v>
      </c>
      <c r="D19" s="181" t="s">
        <v>8</v>
      </c>
      <c r="E19" s="181" t="s">
        <v>9</v>
      </c>
      <c r="F19" s="115"/>
    </row>
    <row r="20" spans="1:6" s="116" customFormat="1" ht="15.75">
      <c r="A20" s="181"/>
      <c r="B20" s="181"/>
      <c r="C20" s="181"/>
      <c r="D20" s="181"/>
      <c r="E20" s="181"/>
      <c r="F20" s="115"/>
    </row>
    <row r="21" spans="1:6" s="119" customFormat="1" ht="15" customHeight="1">
      <c r="A21" s="117">
        <v>1</v>
      </c>
      <c r="B21" s="117">
        <v>2</v>
      </c>
      <c r="C21" s="117">
        <v>3</v>
      </c>
      <c r="D21" s="117">
        <v>4</v>
      </c>
      <c r="E21" s="117">
        <v>5</v>
      </c>
      <c r="F21" s="118"/>
    </row>
    <row r="22" spans="1:6" s="124" customFormat="1" ht="19.5" customHeight="1">
      <c r="A22" s="120">
        <v>1</v>
      </c>
      <c r="B22" s="121" t="s">
        <v>10</v>
      </c>
      <c r="C22" s="122">
        <v>1766723961</v>
      </c>
      <c r="D22" s="123">
        <f aca="true" t="shared" si="0" ref="D22:D73">E22-C22</f>
        <v>132373693</v>
      </c>
      <c r="E22" s="122">
        <v>1899097654</v>
      </c>
      <c r="F22" s="115"/>
    </row>
    <row r="23" spans="1:6" s="5" customFormat="1" ht="15.75" customHeight="1">
      <c r="A23" s="125" t="s">
        <v>11</v>
      </c>
      <c r="B23" s="126" t="s">
        <v>12</v>
      </c>
      <c r="C23" s="127">
        <v>1560549839</v>
      </c>
      <c r="D23" s="128">
        <f t="shared" si="0"/>
        <v>90462000</v>
      </c>
      <c r="E23" s="127">
        <v>1651011839</v>
      </c>
      <c r="F23" s="6"/>
    </row>
    <row r="24" spans="1:6" s="5" customFormat="1" ht="37.5" customHeight="1">
      <c r="A24" s="125" t="s">
        <v>13</v>
      </c>
      <c r="B24" s="129" t="s">
        <v>14</v>
      </c>
      <c r="C24" s="127">
        <v>98093244</v>
      </c>
      <c r="D24" s="128">
        <f t="shared" si="0"/>
        <v>0</v>
      </c>
      <c r="E24" s="127">
        <v>98093244</v>
      </c>
      <c r="F24" s="6"/>
    </row>
    <row r="25" spans="1:6" s="5" customFormat="1" ht="36" customHeight="1">
      <c r="A25" s="125" t="s">
        <v>15</v>
      </c>
      <c r="B25" s="129" t="s">
        <v>16</v>
      </c>
      <c r="C25" s="127">
        <v>700452687</v>
      </c>
      <c r="D25" s="128">
        <f t="shared" si="0"/>
        <v>0</v>
      </c>
      <c r="E25" s="127">
        <v>700452687</v>
      </c>
      <c r="F25" s="6"/>
    </row>
    <row r="26" spans="1:6" s="5" customFormat="1" ht="20.25" customHeight="1">
      <c r="A26" s="125" t="s">
        <v>17</v>
      </c>
      <c r="B26" s="129" t="s">
        <v>18</v>
      </c>
      <c r="C26" s="127">
        <v>536956452</v>
      </c>
      <c r="D26" s="128">
        <f t="shared" si="0"/>
        <v>0</v>
      </c>
      <c r="E26" s="127">
        <v>536956452</v>
      </c>
      <c r="F26" s="6"/>
    </row>
    <row r="27" spans="1:6" s="5" customFormat="1" ht="18" customHeight="1">
      <c r="A27" s="125" t="s">
        <v>19</v>
      </c>
      <c r="B27" s="129" t="s">
        <v>20</v>
      </c>
      <c r="C27" s="127">
        <v>202688198</v>
      </c>
      <c r="D27" s="128">
        <f t="shared" si="0"/>
        <v>90462000</v>
      </c>
      <c r="E27" s="127">
        <v>293150198</v>
      </c>
      <c r="F27" s="6"/>
    </row>
    <row r="28" spans="1:6" s="5" customFormat="1" ht="18.75" customHeight="1">
      <c r="A28" s="125" t="s">
        <v>21</v>
      </c>
      <c r="B28" s="129" t="s">
        <v>22</v>
      </c>
      <c r="C28" s="127">
        <v>22359258</v>
      </c>
      <c r="D28" s="128">
        <f>E28-C28</f>
        <v>0</v>
      </c>
      <c r="E28" s="127">
        <v>22359258</v>
      </c>
      <c r="F28" s="6"/>
    </row>
    <row r="29" spans="1:6" s="5" customFormat="1" ht="19.5" customHeight="1">
      <c r="A29" s="125" t="s">
        <v>23</v>
      </c>
      <c r="B29" s="130" t="s">
        <v>24</v>
      </c>
      <c r="C29" s="127">
        <v>0</v>
      </c>
      <c r="D29" s="128">
        <f t="shared" si="0"/>
        <v>0</v>
      </c>
      <c r="E29" s="127">
        <v>0</v>
      </c>
      <c r="F29" s="6"/>
    </row>
    <row r="30" spans="1:6" s="5" customFormat="1" ht="19.5" customHeight="1">
      <c r="A30" s="125" t="s">
        <v>25</v>
      </c>
      <c r="B30" s="126" t="s">
        <v>26</v>
      </c>
      <c r="C30" s="127">
        <v>206174122</v>
      </c>
      <c r="D30" s="128">
        <f t="shared" si="0"/>
        <v>41911693</v>
      </c>
      <c r="E30" s="127">
        <v>248085815</v>
      </c>
      <c r="F30" s="6"/>
    </row>
    <row r="31" spans="1:6" s="5" customFormat="1" ht="15" customHeight="1">
      <c r="A31" s="125" t="s">
        <v>27</v>
      </c>
      <c r="B31" s="129" t="s">
        <v>28</v>
      </c>
      <c r="C31" s="127">
        <v>60000</v>
      </c>
      <c r="D31" s="128">
        <f t="shared" si="0"/>
        <v>0</v>
      </c>
      <c r="E31" s="127">
        <v>60000</v>
      </c>
      <c r="F31" s="6"/>
    </row>
    <row r="32" spans="1:6" s="5" customFormat="1" ht="21" customHeight="1">
      <c r="A32" s="125" t="s">
        <v>29</v>
      </c>
      <c r="B32" s="129" t="s">
        <v>30</v>
      </c>
      <c r="C32" s="127">
        <v>206104622</v>
      </c>
      <c r="D32" s="128">
        <f t="shared" si="0"/>
        <v>41911693</v>
      </c>
      <c r="E32" s="127">
        <v>248016315</v>
      </c>
      <c r="F32" s="6"/>
    </row>
    <row r="33" spans="1:6" s="4" customFormat="1" ht="20.25" customHeight="1">
      <c r="A33" s="120">
        <v>2</v>
      </c>
      <c r="B33" s="121" t="s">
        <v>31</v>
      </c>
      <c r="C33" s="122">
        <v>1832773587</v>
      </c>
      <c r="D33" s="123">
        <f t="shared" si="0"/>
        <v>132373693</v>
      </c>
      <c r="E33" s="122">
        <v>1965147280</v>
      </c>
      <c r="F33" s="131"/>
    </row>
    <row r="34" spans="1:6" s="5" customFormat="1" ht="17.25" customHeight="1">
      <c r="A34" s="125" t="s">
        <v>32</v>
      </c>
      <c r="B34" s="126" t="s">
        <v>33</v>
      </c>
      <c r="C34" s="127">
        <v>1146255698</v>
      </c>
      <c r="D34" s="128">
        <f t="shared" si="0"/>
        <v>92611582</v>
      </c>
      <c r="E34" s="127">
        <v>1238867280</v>
      </c>
      <c r="F34" s="6"/>
    </row>
    <row r="35" spans="1:6" s="5" customFormat="1" ht="17.25" customHeight="1">
      <c r="A35" s="125" t="s">
        <v>34</v>
      </c>
      <c r="B35" s="129" t="s">
        <v>35</v>
      </c>
      <c r="C35" s="127">
        <v>241241128</v>
      </c>
      <c r="D35" s="128">
        <f t="shared" si="0"/>
        <v>129864</v>
      </c>
      <c r="E35" s="127">
        <v>241370992</v>
      </c>
      <c r="F35" s="6"/>
    </row>
    <row r="36" spans="1:6" s="5" customFormat="1" ht="17.25" customHeight="1">
      <c r="A36" s="125" t="s">
        <v>36</v>
      </c>
      <c r="B36" s="129" t="s">
        <v>37</v>
      </c>
      <c r="C36" s="127">
        <v>56908386</v>
      </c>
      <c r="D36" s="128">
        <f t="shared" si="0"/>
        <v>0</v>
      </c>
      <c r="E36" s="127">
        <v>56908386</v>
      </c>
      <c r="F36" s="6"/>
    </row>
    <row r="37" spans="1:6" s="5" customFormat="1" ht="36.75" customHeight="1">
      <c r="A37" s="125" t="s">
        <v>38</v>
      </c>
      <c r="B37" s="130" t="s">
        <v>39</v>
      </c>
      <c r="C37" s="127">
        <v>0</v>
      </c>
      <c r="D37" s="128">
        <f t="shared" si="0"/>
        <v>0</v>
      </c>
      <c r="E37" s="127">
        <v>0</v>
      </c>
      <c r="F37" s="6"/>
    </row>
    <row r="38" spans="1:6" s="5" customFormat="1" ht="18" customHeight="1">
      <c r="A38" s="125" t="s">
        <v>40</v>
      </c>
      <c r="B38" s="129" t="s">
        <v>41</v>
      </c>
      <c r="C38" s="127">
        <v>14724772</v>
      </c>
      <c r="D38" s="128">
        <f t="shared" si="0"/>
        <v>0</v>
      </c>
      <c r="E38" s="127">
        <v>14724772</v>
      </c>
      <c r="F38" s="6"/>
    </row>
    <row r="39" spans="1:6" s="5" customFormat="1" ht="97.5" customHeight="1">
      <c r="A39" s="125" t="s">
        <v>42</v>
      </c>
      <c r="B39" s="130" t="s">
        <v>43</v>
      </c>
      <c r="C39" s="127">
        <v>0</v>
      </c>
      <c r="D39" s="128">
        <f t="shared" si="0"/>
        <v>0</v>
      </c>
      <c r="E39" s="127">
        <v>0</v>
      </c>
      <c r="F39" s="6"/>
    </row>
    <row r="40" spans="1:6" s="5" customFormat="1" ht="65.25" customHeight="1">
      <c r="A40" s="125" t="s">
        <v>44</v>
      </c>
      <c r="B40" s="130" t="s">
        <v>45</v>
      </c>
      <c r="C40" s="127">
        <v>0</v>
      </c>
      <c r="D40" s="128">
        <f t="shared" si="0"/>
        <v>0</v>
      </c>
      <c r="E40" s="127">
        <v>0</v>
      </c>
      <c r="F40" s="6"/>
    </row>
    <row r="41" spans="1:6" s="5" customFormat="1" ht="51" customHeight="1">
      <c r="A41" s="125" t="s">
        <v>46</v>
      </c>
      <c r="B41" s="132" t="s">
        <v>47</v>
      </c>
      <c r="C41" s="127">
        <v>0</v>
      </c>
      <c r="D41" s="128">
        <f t="shared" si="0"/>
        <v>0</v>
      </c>
      <c r="E41" s="127">
        <v>0</v>
      </c>
      <c r="F41" s="6"/>
    </row>
    <row r="42" spans="1:6" s="4" customFormat="1" ht="21" customHeight="1">
      <c r="A42" s="120" t="s">
        <v>48</v>
      </c>
      <c r="B42" s="133" t="s">
        <v>49</v>
      </c>
      <c r="C42" s="122">
        <v>686517889</v>
      </c>
      <c r="D42" s="123">
        <f t="shared" si="0"/>
        <v>39762111</v>
      </c>
      <c r="E42" s="122">
        <v>726280000</v>
      </c>
      <c r="F42" s="131"/>
    </row>
    <row r="43" spans="1:6" s="5" customFormat="1" ht="43.5" customHeight="1">
      <c r="A43" s="125" t="s">
        <v>50</v>
      </c>
      <c r="B43" s="129" t="s">
        <v>51</v>
      </c>
      <c r="C43" s="127">
        <v>641517911</v>
      </c>
      <c r="D43" s="128">
        <f t="shared" si="0"/>
        <v>23164111</v>
      </c>
      <c r="E43" s="127">
        <v>664682022</v>
      </c>
      <c r="F43" s="6"/>
    </row>
    <row r="44" spans="1:6" s="5" customFormat="1" ht="40.5" customHeight="1">
      <c r="A44" s="125" t="s">
        <v>52</v>
      </c>
      <c r="B44" s="130" t="s">
        <v>53</v>
      </c>
      <c r="C44" s="127">
        <v>197812929</v>
      </c>
      <c r="D44" s="128">
        <f t="shared" si="0"/>
        <v>705142</v>
      </c>
      <c r="E44" s="127">
        <v>198518071</v>
      </c>
      <c r="F44" s="6"/>
    </row>
    <row r="45" spans="1:6" s="116" customFormat="1" ht="18.75" customHeight="1">
      <c r="A45" s="181" t="s">
        <v>6</v>
      </c>
      <c r="B45" s="181" t="s">
        <v>7</v>
      </c>
      <c r="C45" s="181" t="s">
        <v>250</v>
      </c>
      <c r="D45" s="181" t="s">
        <v>8</v>
      </c>
      <c r="E45" s="181" t="s">
        <v>9</v>
      </c>
      <c r="F45" s="115"/>
    </row>
    <row r="46" spans="1:6" s="116" customFormat="1" ht="15.75">
      <c r="A46" s="181"/>
      <c r="B46" s="181"/>
      <c r="C46" s="181"/>
      <c r="D46" s="181"/>
      <c r="E46" s="181"/>
      <c r="F46" s="115"/>
    </row>
    <row r="47" spans="1:6" s="119" customFormat="1" ht="15" customHeight="1">
      <c r="A47" s="117">
        <v>1</v>
      </c>
      <c r="B47" s="117">
        <v>2</v>
      </c>
      <c r="C47" s="117">
        <v>3</v>
      </c>
      <c r="D47" s="117">
        <v>4</v>
      </c>
      <c r="E47" s="117">
        <v>5</v>
      </c>
      <c r="F47" s="118"/>
    </row>
    <row r="48" spans="1:6" s="5" customFormat="1" ht="21" customHeight="1">
      <c r="A48" s="120">
        <v>3</v>
      </c>
      <c r="B48" s="121" t="s">
        <v>54</v>
      </c>
      <c r="C48" s="134">
        <v>-66049626</v>
      </c>
      <c r="D48" s="123">
        <f t="shared" si="0"/>
        <v>0</v>
      </c>
      <c r="E48" s="134">
        <v>-66049626</v>
      </c>
      <c r="F48" s="6"/>
    </row>
    <row r="49" spans="1:6" s="5" customFormat="1" ht="45.75" customHeight="1">
      <c r="A49" s="125" t="s">
        <v>55</v>
      </c>
      <c r="B49" s="126" t="s">
        <v>56</v>
      </c>
      <c r="C49" s="127">
        <v>0</v>
      </c>
      <c r="D49" s="128">
        <f t="shared" si="0"/>
        <v>0</v>
      </c>
      <c r="E49" s="127">
        <v>0</v>
      </c>
      <c r="F49" s="6"/>
    </row>
    <row r="50" spans="1:6" s="5" customFormat="1" ht="22.5" customHeight="1">
      <c r="A50" s="120">
        <v>4</v>
      </c>
      <c r="B50" s="121" t="s">
        <v>57</v>
      </c>
      <c r="C50" s="122">
        <v>80049626</v>
      </c>
      <c r="D50" s="123">
        <f t="shared" si="0"/>
        <v>0</v>
      </c>
      <c r="E50" s="122">
        <v>80049626</v>
      </c>
      <c r="F50" s="6"/>
    </row>
    <row r="51" spans="1:6" s="5" customFormat="1" ht="25.5" customHeight="1">
      <c r="A51" s="125" t="s">
        <v>58</v>
      </c>
      <c r="B51" s="126" t="s">
        <v>59</v>
      </c>
      <c r="C51" s="127">
        <v>65000000</v>
      </c>
      <c r="D51" s="128">
        <f t="shared" si="0"/>
        <v>0</v>
      </c>
      <c r="E51" s="127">
        <v>65000000</v>
      </c>
      <c r="F51" s="6"/>
    </row>
    <row r="52" spans="1:6" s="5" customFormat="1" ht="24" customHeight="1">
      <c r="A52" s="125" t="s">
        <v>60</v>
      </c>
      <c r="B52" s="129" t="s">
        <v>61</v>
      </c>
      <c r="C52" s="127">
        <v>51000000</v>
      </c>
      <c r="D52" s="128">
        <f t="shared" si="0"/>
        <v>0</v>
      </c>
      <c r="E52" s="127">
        <v>51000000</v>
      </c>
      <c r="F52" s="6"/>
    </row>
    <row r="53" spans="1:6" s="5" customFormat="1" ht="24" customHeight="1">
      <c r="A53" s="125" t="s">
        <v>62</v>
      </c>
      <c r="B53" s="126" t="s">
        <v>63</v>
      </c>
      <c r="C53" s="127">
        <v>5000000</v>
      </c>
      <c r="D53" s="128">
        <f t="shared" si="0"/>
        <v>0</v>
      </c>
      <c r="E53" s="127">
        <v>5000000</v>
      </c>
      <c r="F53" s="6"/>
    </row>
    <row r="54" spans="1:6" s="124" customFormat="1" ht="26.25" customHeight="1">
      <c r="A54" s="125" t="s">
        <v>64</v>
      </c>
      <c r="B54" s="129" t="s">
        <v>61</v>
      </c>
      <c r="C54" s="127">
        <v>5000000</v>
      </c>
      <c r="D54" s="128">
        <f t="shared" si="0"/>
        <v>0</v>
      </c>
      <c r="E54" s="127">
        <v>5000000</v>
      </c>
      <c r="F54" s="115"/>
    </row>
    <row r="55" spans="1:6" s="124" customFormat="1" ht="24" customHeight="1">
      <c r="A55" s="125" t="s">
        <v>65</v>
      </c>
      <c r="B55" s="126" t="s">
        <v>66</v>
      </c>
      <c r="C55" s="127">
        <v>10049626</v>
      </c>
      <c r="D55" s="128">
        <f t="shared" si="0"/>
        <v>0</v>
      </c>
      <c r="E55" s="127">
        <v>10049626</v>
      </c>
      <c r="F55" s="115"/>
    </row>
    <row r="56" spans="1:6" s="136" customFormat="1" ht="24" customHeight="1">
      <c r="A56" s="125" t="s">
        <v>67</v>
      </c>
      <c r="B56" s="129" t="s">
        <v>61</v>
      </c>
      <c r="C56" s="127">
        <v>10049626</v>
      </c>
      <c r="D56" s="128">
        <f t="shared" si="0"/>
        <v>0</v>
      </c>
      <c r="E56" s="127">
        <v>10049626</v>
      </c>
      <c r="F56" s="135"/>
    </row>
    <row r="57" spans="1:6" s="5" customFormat="1" ht="23.25" customHeight="1">
      <c r="A57" s="125" t="s">
        <v>68</v>
      </c>
      <c r="B57" s="126" t="s">
        <v>69</v>
      </c>
      <c r="C57" s="127">
        <v>0</v>
      </c>
      <c r="D57" s="127">
        <f t="shared" si="0"/>
        <v>0</v>
      </c>
      <c r="E57" s="127">
        <v>0</v>
      </c>
      <c r="F57" s="6"/>
    </row>
    <row r="58" spans="1:6" s="5" customFormat="1" ht="23.25" customHeight="1">
      <c r="A58" s="125" t="s">
        <v>70</v>
      </c>
      <c r="B58" s="129" t="s">
        <v>61</v>
      </c>
      <c r="C58" s="127">
        <v>0</v>
      </c>
      <c r="D58" s="127">
        <f t="shared" si="0"/>
        <v>0</v>
      </c>
      <c r="E58" s="127">
        <v>0</v>
      </c>
      <c r="F58" s="6"/>
    </row>
    <row r="59" spans="1:6" s="5" customFormat="1" ht="21" customHeight="1">
      <c r="A59" s="125" t="s">
        <v>71</v>
      </c>
      <c r="B59" s="126" t="s">
        <v>72</v>
      </c>
      <c r="C59" s="127">
        <v>0</v>
      </c>
      <c r="D59" s="127">
        <f t="shared" si="0"/>
        <v>0</v>
      </c>
      <c r="E59" s="127">
        <v>0</v>
      </c>
      <c r="F59" s="6"/>
    </row>
    <row r="60" spans="1:6" s="5" customFormat="1" ht="17.25" customHeight="1">
      <c r="A60" s="125" t="s">
        <v>73</v>
      </c>
      <c r="B60" s="129" t="s">
        <v>61</v>
      </c>
      <c r="C60" s="127">
        <v>0</v>
      </c>
      <c r="D60" s="127">
        <f t="shared" si="0"/>
        <v>0</v>
      </c>
      <c r="E60" s="127">
        <v>0</v>
      </c>
      <c r="F60" s="6"/>
    </row>
    <row r="61" spans="1:6" s="5" customFormat="1" ht="21.75" customHeight="1">
      <c r="A61" s="120">
        <v>5</v>
      </c>
      <c r="B61" s="121" t="s">
        <v>74</v>
      </c>
      <c r="C61" s="122">
        <v>14000000</v>
      </c>
      <c r="D61" s="123">
        <f t="shared" si="0"/>
        <v>0</v>
      </c>
      <c r="E61" s="122">
        <v>14000000</v>
      </c>
      <c r="F61" s="6"/>
    </row>
    <row r="62" spans="1:6" s="5" customFormat="1" ht="51" customHeight="1">
      <c r="A62" s="125" t="s">
        <v>75</v>
      </c>
      <c r="B62" s="126" t="s">
        <v>76</v>
      </c>
      <c r="C62" s="127">
        <v>14000000</v>
      </c>
      <c r="D62" s="128">
        <f t="shared" si="0"/>
        <v>0</v>
      </c>
      <c r="E62" s="127">
        <v>14000000</v>
      </c>
      <c r="F62" s="6"/>
    </row>
    <row r="63" spans="1:6" s="5" customFormat="1" ht="45.75" customHeight="1">
      <c r="A63" s="125" t="s">
        <v>77</v>
      </c>
      <c r="B63" s="129" t="s">
        <v>217</v>
      </c>
      <c r="C63" s="127">
        <v>0</v>
      </c>
      <c r="D63" s="127">
        <f t="shared" si="0"/>
        <v>0</v>
      </c>
      <c r="E63" s="127">
        <v>0</v>
      </c>
      <c r="F63" s="6"/>
    </row>
    <row r="64" spans="1:6" s="5" customFormat="1" ht="40.5" customHeight="1">
      <c r="A64" s="125" t="s">
        <v>78</v>
      </c>
      <c r="B64" s="130" t="s">
        <v>218</v>
      </c>
      <c r="C64" s="127">
        <v>0</v>
      </c>
      <c r="D64" s="127">
        <f t="shared" si="0"/>
        <v>0</v>
      </c>
      <c r="E64" s="127">
        <v>0</v>
      </c>
      <c r="F64" s="6"/>
    </row>
    <row r="65" spans="1:6" s="5" customFormat="1" ht="42" customHeight="1">
      <c r="A65" s="125" t="s">
        <v>79</v>
      </c>
      <c r="B65" s="130" t="s">
        <v>219</v>
      </c>
      <c r="C65" s="127">
        <v>0</v>
      </c>
      <c r="D65" s="127">
        <f t="shared" si="0"/>
        <v>0</v>
      </c>
      <c r="E65" s="127">
        <v>0</v>
      </c>
      <c r="F65" s="6"/>
    </row>
    <row r="66" spans="1:6" s="5" customFormat="1" ht="50.25" customHeight="1">
      <c r="A66" s="125" t="s">
        <v>80</v>
      </c>
      <c r="B66" s="130" t="s">
        <v>81</v>
      </c>
      <c r="C66" s="127">
        <v>0</v>
      </c>
      <c r="D66" s="127">
        <f t="shared" si="0"/>
        <v>0</v>
      </c>
      <c r="E66" s="127">
        <v>0</v>
      </c>
      <c r="F66" s="6"/>
    </row>
    <row r="67" spans="1:6" s="5" customFormat="1" ht="21" customHeight="1">
      <c r="A67" s="125" t="s">
        <v>82</v>
      </c>
      <c r="B67" s="137" t="s">
        <v>83</v>
      </c>
      <c r="C67" s="127">
        <v>0</v>
      </c>
      <c r="D67" s="127">
        <f t="shared" si="0"/>
        <v>0</v>
      </c>
      <c r="E67" s="127">
        <v>0</v>
      </c>
      <c r="F67" s="6"/>
    </row>
    <row r="68" spans="1:6" s="5" customFormat="1" ht="37.5" customHeight="1">
      <c r="A68" s="125" t="s">
        <v>84</v>
      </c>
      <c r="B68" s="137" t="s">
        <v>85</v>
      </c>
      <c r="C68" s="127">
        <v>0</v>
      </c>
      <c r="D68" s="127">
        <f t="shared" si="0"/>
        <v>0</v>
      </c>
      <c r="E68" s="127">
        <v>0</v>
      </c>
      <c r="F68" s="6"/>
    </row>
    <row r="69" spans="1:6" s="5" customFormat="1" ht="15.75" customHeight="1">
      <c r="A69" s="125" t="s">
        <v>86</v>
      </c>
      <c r="B69" s="137" t="s">
        <v>87</v>
      </c>
      <c r="C69" s="127">
        <v>0</v>
      </c>
      <c r="D69" s="127">
        <f t="shared" si="0"/>
        <v>0</v>
      </c>
      <c r="E69" s="127">
        <v>0</v>
      </c>
      <c r="F69" s="6"/>
    </row>
    <row r="70" spans="1:6" s="5" customFormat="1" ht="35.25" customHeight="1">
      <c r="A70" s="125" t="s">
        <v>88</v>
      </c>
      <c r="B70" s="132" t="s">
        <v>89</v>
      </c>
      <c r="C70" s="127">
        <v>0</v>
      </c>
      <c r="D70" s="127">
        <f t="shared" si="0"/>
        <v>0</v>
      </c>
      <c r="E70" s="127">
        <v>0</v>
      </c>
      <c r="F70" s="6"/>
    </row>
    <row r="71" spans="1:6" s="5" customFormat="1" ht="21.75" customHeight="1">
      <c r="A71" s="125" t="s">
        <v>90</v>
      </c>
      <c r="B71" s="126" t="s">
        <v>91</v>
      </c>
      <c r="C71" s="127">
        <v>0</v>
      </c>
      <c r="D71" s="127">
        <f t="shared" si="0"/>
        <v>0</v>
      </c>
      <c r="E71" s="127">
        <v>0</v>
      </c>
      <c r="F71" s="6"/>
    </row>
    <row r="72" spans="1:6" s="5" customFormat="1" ht="22.5" customHeight="1">
      <c r="A72" s="120" t="s">
        <v>92</v>
      </c>
      <c r="B72" s="121" t="s">
        <v>93</v>
      </c>
      <c r="C72" s="122">
        <v>262558401</v>
      </c>
      <c r="D72" s="123">
        <f t="shared" si="0"/>
        <v>0</v>
      </c>
      <c r="E72" s="122">
        <v>262558401</v>
      </c>
      <c r="F72" s="6"/>
    </row>
    <row r="73" spans="1:6" s="5" customFormat="1" ht="24" customHeight="1">
      <c r="A73" s="125" t="s">
        <v>94</v>
      </c>
      <c r="B73" s="126" t="s">
        <v>95</v>
      </c>
      <c r="C73" s="127">
        <v>0</v>
      </c>
      <c r="D73" s="128">
        <f t="shared" si="0"/>
        <v>0</v>
      </c>
      <c r="E73" s="127">
        <v>0</v>
      </c>
      <c r="F73" s="6"/>
    </row>
    <row r="74" spans="1:6" s="5" customFormat="1" ht="44.25" customHeight="1">
      <c r="A74" s="120">
        <v>7</v>
      </c>
      <c r="B74" s="121" t="s">
        <v>96</v>
      </c>
      <c r="C74" s="138" t="s">
        <v>97</v>
      </c>
      <c r="D74" s="139" t="s">
        <v>97</v>
      </c>
      <c r="E74" s="138" t="s">
        <v>97</v>
      </c>
      <c r="F74" s="6"/>
    </row>
    <row r="75" spans="1:6" s="5" customFormat="1" ht="23.25" customHeight="1">
      <c r="A75" s="125" t="s">
        <v>98</v>
      </c>
      <c r="B75" s="126" t="s">
        <v>99</v>
      </c>
      <c r="C75" s="127">
        <v>414294141</v>
      </c>
      <c r="D75" s="128">
        <f>E75-C75</f>
        <v>-2149582</v>
      </c>
      <c r="E75" s="127">
        <v>412144559</v>
      </c>
      <c r="F75" s="6"/>
    </row>
    <row r="76" spans="1:6" s="5" customFormat="1" ht="41.25" customHeight="1">
      <c r="A76" s="125" t="s">
        <v>100</v>
      </c>
      <c r="B76" s="126" t="s">
        <v>215</v>
      </c>
      <c r="C76" s="127">
        <v>429343767</v>
      </c>
      <c r="D76" s="128">
        <f>E76-C76</f>
        <v>-2149582</v>
      </c>
      <c r="E76" s="127">
        <v>427194185</v>
      </c>
      <c r="F76" s="6"/>
    </row>
    <row r="77" spans="1:6" s="5" customFormat="1" ht="20.25" customHeight="1">
      <c r="A77" s="120">
        <v>8</v>
      </c>
      <c r="B77" s="121" t="s">
        <v>101</v>
      </c>
      <c r="C77" s="138" t="s">
        <v>97</v>
      </c>
      <c r="D77" s="139" t="s">
        <v>97</v>
      </c>
      <c r="E77" s="138" t="s">
        <v>97</v>
      </c>
      <c r="F77" s="6"/>
    </row>
    <row r="78" spans="1:6" s="5" customFormat="1" ht="96.75" customHeight="1">
      <c r="A78" s="125" t="s">
        <v>102</v>
      </c>
      <c r="B78" s="126" t="s">
        <v>210</v>
      </c>
      <c r="C78" s="140">
        <v>0.0212</v>
      </c>
      <c r="D78" s="140">
        <f aca="true" t="shared" si="1" ref="D78:D87">E78-C78</f>
        <v>0</v>
      </c>
      <c r="E78" s="140">
        <v>0.0212</v>
      </c>
      <c r="F78" s="6"/>
    </row>
    <row r="79" spans="1:6" s="5" customFormat="1" ht="191.25" customHeight="1" hidden="1">
      <c r="A79" s="125" t="s">
        <v>103</v>
      </c>
      <c r="B79" s="129" t="s">
        <v>103</v>
      </c>
      <c r="C79" s="140"/>
      <c r="D79" s="140">
        <f t="shared" si="1"/>
        <v>0</v>
      </c>
      <c r="E79" s="140"/>
      <c r="F79" s="6"/>
    </row>
    <row r="80" spans="1:6" s="5" customFormat="1" ht="191.25" customHeight="1" hidden="1">
      <c r="A80" s="125" t="s">
        <v>104</v>
      </c>
      <c r="B80" s="129" t="s">
        <v>104</v>
      </c>
      <c r="C80" s="140"/>
      <c r="D80" s="140">
        <f t="shared" si="1"/>
        <v>0</v>
      </c>
      <c r="E80" s="140"/>
      <c r="F80" s="6"/>
    </row>
    <row r="81" spans="1:6" s="5" customFormat="1" ht="27" customHeight="1">
      <c r="A81" s="186" t="s">
        <v>105</v>
      </c>
      <c r="B81" s="186" t="s">
        <v>216</v>
      </c>
      <c r="C81" s="140">
        <v>0.3242</v>
      </c>
      <c r="D81" s="140">
        <f t="shared" si="1"/>
        <v>-0.0069</v>
      </c>
      <c r="E81" s="140">
        <v>0.3173</v>
      </c>
      <c r="F81" s="6"/>
    </row>
    <row r="82" spans="1:6" s="5" customFormat="1" ht="63.75" customHeight="1">
      <c r="A82" s="186"/>
      <c r="B82" s="186"/>
      <c r="C82" s="140">
        <v>0.3243</v>
      </c>
      <c r="D82" s="140">
        <f t="shared" si="1"/>
        <v>-0.007</v>
      </c>
      <c r="E82" s="140">
        <v>0.3173</v>
      </c>
      <c r="F82" s="6"/>
    </row>
    <row r="83" spans="1:6" s="116" customFormat="1" ht="18.75" customHeight="1">
      <c r="A83" s="181" t="s">
        <v>6</v>
      </c>
      <c r="B83" s="181" t="s">
        <v>7</v>
      </c>
      <c r="C83" s="181" t="s">
        <v>250</v>
      </c>
      <c r="D83" s="181" t="s">
        <v>8</v>
      </c>
      <c r="E83" s="181" t="s">
        <v>9</v>
      </c>
      <c r="F83" s="115"/>
    </row>
    <row r="84" spans="1:6" s="116" customFormat="1" ht="15.75">
      <c r="A84" s="181"/>
      <c r="B84" s="181"/>
      <c r="C84" s="181"/>
      <c r="D84" s="181"/>
      <c r="E84" s="181"/>
      <c r="F84" s="115"/>
    </row>
    <row r="85" spans="1:6" s="119" customFormat="1" ht="15" customHeight="1">
      <c r="A85" s="117">
        <v>1</v>
      </c>
      <c r="B85" s="117">
        <v>2</v>
      </c>
      <c r="C85" s="117">
        <v>3</v>
      </c>
      <c r="D85" s="117">
        <v>4</v>
      </c>
      <c r="E85" s="117">
        <v>5</v>
      </c>
      <c r="F85" s="118"/>
    </row>
    <row r="86" spans="1:6" s="5" customFormat="1" ht="88.5" customHeight="1">
      <c r="A86" s="125" t="s">
        <v>106</v>
      </c>
      <c r="B86" s="126" t="s">
        <v>211</v>
      </c>
      <c r="C86" s="140">
        <v>0.384</v>
      </c>
      <c r="D86" s="140">
        <f t="shared" si="1"/>
        <v>0</v>
      </c>
      <c r="E86" s="140">
        <v>0.384</v>
      </c>
      <c r="F86" s="6"/>
    </row>
    <row r="87" spans="1:6" s="5" customFormat="1" ht="104.25" customHeight="1">
      <c r="A87" s="125" t="s">
        <v>107</v>
      </c>
      <c r="B87" s="129" t="s">
        <v>212</v>
      </c>
      <c r="C87" s="140">
        <v>0.384</v>
      </c>
      <c r="D87" s="140">
        <f t="shared" si="1"/>
        <v>0</v>
      </c>
      <c r="E87" s="140">
        <v>0.384</v>
      </c>
      <c r="F87" s="6"/>
    </row>
    <row r="88" spans="1:6" s="124" customFormat="1" ht="96" customHeight="1">
      <c r="A88" s="125" t="s">
        <v>108</v>
      </c>
      <c r="B88" s="126" t="s">
        <v>213</v>
      </c>
      <c r="C88" s="141" t="s">
        <v>237</v>
      </c>
      <c r="D88" s="127"/>
      <c r="E88" s="141" t="s">
        <v>237</v>
      </c>
      <c r="F88" s="115"/>
    </row>
    <row r="89" spans="1:6" s="124" customFormat="1" ht="96.75" customHeight="1">
      <c r="A89" s="125" t="s">
        <v>109</v>
      </c>
      <c r="B89" s="129" t="s">
        <v>214</v>
      </c>
      <c r="C89" s="141" t="s">
        <v>237</v>
      </c>
      <c r="D89" s="127"/>
      <c r="E89" s="141" t="s">
        <v>237</v>
      </c>
      <c r="F89" s="115"/>
    </row>
    <row r="90" spans="1:6" s="136" customFormat="1" ht="35.25" customHeight="1">
      <c r="A90" s="120">
        <v>9</v>
      </c>
      <c r="B90" s="121" t="s">
        <v>110</v>
      </c>
      <c r="C90" s="138" t="s">
        <v>97</v>
      </c>
      <c r="D90" s="138" t="s">
        <v>97</v>
      </c>
      <c r="E90" s="138" t="s">
        <v>97</v>
      </c>
      <c r="F90" s="135"/>
    </row>
    <row r="91" spans="1:6" s="5" customFormat="1" ht="36.75" customHeight="1">
      <c r="A91" s="125" t="s">
        <v>111</v>
      </c>
      <c r="B91" s="126" t="s">
        <v>112</v>
      </c>
      <c r="C91" s="127">
        <v>111165678</v>
      </c>
      <c r="D91" s="128">
        <f>E91-C91</f>
        <v>63036496</v>
      </c>
      <c r="E91" s="127">
        <v>174202174</v>
      </c>
      <c r="F91" s="6"/>
    </row>
    <row r="92" spans="1:6" s="5" customFormat="1" ht="56.25" customHeight="1">
      <c r="A92" s="125" t="s">
        <v>113</v>
      </c>
      <c r="B92" s="129" t="s">
        <v>114</v>
      </c>
      <c r="C92" s="127">
        <v>111165678</v>
      </c>
      <c r="D92" s="128">
        <f aca="true" t="shared" si="2" ref="D92:D102">E92-C92</f>
        <v>63036496</v>
      </c>
      <c r="E92" s="127">
        <v>174202174</v>
      </c>
      <c r="F92" s="6"/>
    </row>
    <row r="93" spans="1:6" s="5" customFormat="1" ht="20.25" customHeight="1">
      <c r="A93" s="125" t="s">
        <v>115</v>
      </c>
      <c r="B93" s="130" t="s">
        <v>116</v>
      </c>
      <c r="C93" s="127">
        <v>98604463</v>
      </c>
      <c r="D93" s="128">
        <f t="shared" si="2"/>
        <v>59783530</v>
      </c>
      <c r="E93" s="127">
        <v>158387993</v>
      </c>
      <c r="F93" s="6"/>
    </row>
    <row r="94" spans="1:6" s="5" customFormat="1" ht="39.75" customHeight="1">
      <c r="A94" s="125" t="s">
        <v>117</v>
      </c>
      <c r="B94" s="126" t="s">
        <v>118</v>
      </c>
      <c r="C94" s="127">
        <v>137197127</v>
      </c>
      <c r="D94" s="128">
        <f t="shared" si="2"/>
        <v>38766834</v>
      </c>
      <c r="E94" s="127">
        <v>175963961</v>
      </c>
      <c r="F94" s="6"/>
    </row>
    <row r="95" spans="1:6" s="5" customFormat="1" ht="54" customHeight="1">
      <c r="A95" s="125" t="s">
        <v>119</v>
      </c>
      <c r="B95" s="129" t="s">
        <v>120</v>
      </c>
      <c r="C95" s="127">
        <v>137197127</v>
      </c>
      <c r="D95" s="128">
        <f t="shared" si="2"/>
        <v>38766834</v>
      </c>
      <c r="E95" s="127">
        <v>175963961</v>
      </c>
      <c r="F95" s="6"/>
    </row>
    <row r="96" spans="1:6" s="5" customFormat="1" ht="18.75" customHeight="1">
      <c r="A96" s="125" t="s">
        <v>121</v>
      </c>
      <c r="B96" s="130" t="s">
        <v>116</v>
      </c>
      <c r="C96" s="127">
        <v>116412192</v>
      </c>
      <c r="D96" s="128">
        <f t="shared" si="2"/>
        <v>35804395</v>
      </c>
      <c r="E96" s="127">
        <v>152216587</v>
      </c>
      <c r="F96" s="6"/>
    </row>
    <row r="97" spans="1:6" s="5" customFormat="1" ht="38.25" customHeight="1">
      <c r="A97" s="125" t="s">
        <v>122</v>
      </c>
      <c r="B97" s="126" t="s">
        <v>123</v>
      </c>
      <c r="C97" s="127">
        <v>122386197</v>
      </c>
      <c r="D97" s="128">
        <f t="shared" si="2"/>
        <v>55794011</v>
      </c>
      <c r="E97" s="127">
        <v>178180208</v>
      </c>
      <c r="F97" s="6"/>
    </row>
    <row r="98" spans="1:6" s="5" customFormat="1" ht="54.75" customHeight="1">
      <c r="A98" s="125" t="s">
        <v>124</v>
      </c>
      <c r="B98" s="129" t="s">
        <v>125</v>
      </c>
      <c r="C98" s="127">
        <v>122386197</v>
      </c>
      <c r="D98" s="128">
        <f t="shared" si="2"/>
        <v>55794011</v>
      </c>
      <c r="E98" s="127">
        <v>178180208</v>
      </c>
      <c r="F98" s="6"/>
    </row>
    <row r="99" spans="1:6" s="5" customFormat="1" ht="34.5" customHeight="1">
      <c r="A99" s="125" t="s">
        <v>126</v>
      </c>
      <c r="B99" s="130" t="s">
        <v>127</v>
      </c>
      <c r="C99" s="127">
        <v>98749445</v>
      </c>
      <c r="D99" s="128">
        <f>E99-C99</f>
        <v>49788345</v>
      </c>
      <c r="E99" s="127">
        <v>148537790</v>
      </c>
      <c r="F99" s="6"/>
    </row>
    <row r="100" spans="1:6" s="5" customFormat="1" ht="34.5" customHeight="1">
      <c r="A100" s="125" t="s">
        <v>128</v>
      </c>
      <c r="B100" s="126" t="s">
        <v>129</v>
      </c>
      <c r="C100" s="127">
        <v>144360631</v>
      </c>
      <c r="D100" s="128">
        <f t="shared" si="2"/>
        <v>-604012</v>
      </c>
      <c r="E100" s="127">
        <v>143756619</v>
      </c>
      <c r="F100" s="6"/>
    </row>
    <row r="101" spans="1:6" s="5" customFormat="1" ht="51.75" customHeight="1">
      <c r="A101" s="125" t="s">
        <v>130</v>
      </c>
      <c r="B101" s="129" t="s">
        <v>131</v>
      </c>
      <c r="C101" s="127">
        <v>144360631</v>
      </c>
      <c r="D101" s="128">
        <f t="shared" si="2"/>
        <v>-604012</v>
      </c>
      <c r="E101" s="127">
        <v>143756619</v>
      </c>
      <c r="F101" s="6"/>
    </row>
    <row r="102" spans="1:6" s="5" customFormat="1" ht="30.75" customHeight="1">
      <c r="A102" s="125" t="s">
        <v>132</v>
      </c>
      <c r="B102" s="130" t="s">
        <v>127</v>
      </c>
      <c r="C102" s="127">
        <v>116412192</v>
      </c>
      <c r="D102" s="128">
        <f t="shared" si="2"/>
        <v>894737</v>
      </c>
      <c r="E102" s="127">
        <v>117306929</v>
      </c>
      <c r="F102" s="6"/>
    </row>
    <row r="103" spans="1:6" s="5" customFormat="1" ht="19.5" customHeight="1">
      <c r="A103" s="120">
        <v>10</v>
      </c>
      <c r="B103" s="121" t="s">
        <v>133</v>
      </c>
      <c r="C103" s="138" t="s">
        <v>97</v>
      </c>
      <c r="D103" s="139" t="s">
        <v>97</v>
      </c>
      <c r="E103" s="138" t="s">
        <v>97</v>
      </c>
      <c r="F103" s="6"/>
    </row>
    <row r="104" spans="1:6" s="5" customFormat="1" ht="36.75" customHeight="1">
      <c r="A104" s="125" t="s">
        <v>134</v>
      </c>
      <c r="B104" s="126" t="s">
        <v>135</v>
      </c>
      <c r="C104" s="127">
        <v>853210709</v>
      </c>
      <c r="D104" s="128">
        <f aca="true" t="shared" si="3" ref="D104:D132">E104-C104</f>
        <v>66685012</v>
      </c>
      <c r="E104" s="127">
        <v>919895721</v>
      </c>
      <c r="F104" s="6"/>
    </row>
    <row r="105" spans="1:6" s="5" customFormat="1" ht="15.75">
      <c r="A105" s="125" t="s">
        <v>136</v>
      </c>
      <c r="B105" s="129" t="s">
        <v>137</v>
      </c>
      <c r="C105" s="127">
        <v>373490163</v>
      </c>
      <c r="D105" s="128">
        <f t="shared" si="3"/>
        <v>62605527</v>
      </c>
      <c r="E105" s="127">
        <v>436095690</v>
      </c>
      <c r="F105" s="6"/>
    </row>
    <row r="106" spans="1:6" s="5" customFormat="1" ht="15.75">
      <c r="A106" s="125" t="s">
        <v>138</v>
      </c>
      <c r="B106" s="129" t="s">
        <v>139</v>
      </c>
      <c r="C106" s="127">
        <v>479720546</v>
      </c>
      <c r="D106" s="128">
        <f t="shared" si="3"/>
        <v>4079485</v>
      </c>
      <c r="E106" s="127">
        <v>483800031</v>
      </c>
      <c r="F106" s="6"/>
    </row>
    <row r="107" spans="1:6" s="5" customFormat="1" ht="37.5" customHeight="1">
      <c r="A107" s="125" t="s">
        <v>140</v>
      </c>
      <c r="B107" s="126" t="s">
        <v>141</v>
      </c>
      <c r="C107" s="127">
        <v>0</v>
      </c>
      <c r="D107" s="128">
        <f t="shared" si="3"/>
        <v>0</v>
      </c>
      <c r="E107" s="127">
        <v>0</v>
      </c>
      <c r="F107" s="6"/>
    </row>
    <row r="108" spans="1:6" s="5" customFormat="1" ht="47.25" customHeight="1">
      <c r="A108" s="125" t="s">
        <v>142</v>
      </c>
      <c r="B108" s="126" t="s">
        <v>143</v>
      </c>
      <c r="C108" s="127">
        <v>0</v>
      </c>
      <c r="D108" s="128">
        <f t="shared" si="3"/>
        <v>0</v>
      </c>
      <c r="E108" s="127">
        <v>0</v>
      </c>
      <c r="F108" s="6"/>
    </row>
    <row r="109" spans="1:6" s="116" customFormat="1" ht="18.75" customHeight="1">
      <c r="A109" s="181" t="s">
        <v>6</v>
      </c>
      <c r="B109" s="181" t="s">
        <v>7</v>
      </c>
      <c r="C109" s="181" t="s">
        <v>250</v>
      </c>
      <c r="D109" s="181" t="s">
        <v>8</v>
      </c>
      <c r="E109" s="181" t="s">
        <v>9</v>
      </c>
      <c r="F109" s="115"/>
    </row>
    <row r="110" spans="1:6" s="116" customFormat="1" ht="15.75">
      <c r="A110" s="181"/>
      <c r="B110" s="181"/>
      <c r="C110" s="181"/>
      <c r="D110" s="181"/>
      <c r="E110" s="181"/>
      <c r="F110" s="115"/>
    </row>
    <row r="111" spans="1:6" s="119" customFormat="1" ht="15" customHeight="1">
      <c r="A111" s="117">
        <v>1</v>
      </c>
      <c r="B111" s="117">
        <v>2</v>
      </c>
      <c r="C111" s="117">
        <v>3</v>
      </c>
      <c r="D111" s="117">
        <v>4</v>
      </c>
      <c r="E111" s="117">
        <v>5</v>
      </c>
      <c r="F111" s="118"/>
    </row>
    <row r="112" spans="1:6" s="5" customFormat="1" ht="51.75" customHeight="1">
      <c r="A112" s="125" t="s">
        <v>144</v>
      </c>
      <c r="B112" s="126" t="s">
        <v>145</v>
      </c>
      <c r="C112" s="127">
        <v>0</v>
      </c>
      <c r="D112" s="128">
        <f t="shared" si="3"/>
        <v>0</v>
      </c>
      <c r="E112" s="127">
        <v>0</v>
      </c>
      <c r="F112" s="6"/>
    </row>
    <row r="113" spans="1:6" s="5" customFormat="1" ht="54" customHeight="1">
      <c r="A113" s="125" t="s">
        <v>146</v>
      </c>
      <c r="B113" s="126" t="s">
        <v>147</v>
      </c>
      <c r="C113" s="127">
        <v>0</v>
      </c>
      <c r="D113" s="128">
        <f t="shared" si="3"/>
        <v>0</v>
      </c>
      <c r="E113" s="127">
        <v>0</v>
      </c>
      <c r="F113" s="6"/>
    </row>
    <row r="114" spans="1:6" s="5" customFormat="1" ht="36.75" customHeight="1">
      <c r="A114" s="125" t="s">
        <v>148</v>
      </c>
      <c r="B114" s="126" t="s">
        <v>149</v>
      </c>
      <c r="C114" s="127">
        <v>14000000</v>
      </c>
      <c r="D114" s="128">
        <f t="shared" si="3"/>
        <v>0</v>
      </c>
      <c r="E114" s="127">
        <v>14000000</v>
      </c>
      <c r="F114" s="6"/>
    </row>
    <row r="115" spans="1:6" s="5" customFormat="1" ht="18" customHeight="1">
      <c r="A115" s="125" t="s">
        <v>150</v>
      </c>
      <c r="B115" s="126" t="s">
        <v>151</v>
      </c>
      <c r="C115" s="127">
        <v>0</v>
      </c>
      <c r="D115" s="128">
        <f t="shared" si="3"/>
        <v>0</v>
      </c>
      <c r="E115" s="127">
        <v>0</v>
      </c>
      <c r="F115" s="6"/>
    </row>
    <row r="116" spans="1:6" s="5" customFormat="1" ht="36.75" customHeight="1">
      <c r="A116" s="125" t="s">
        <v>152</v>
      </c>
      <c r="B116" s="129" t="s">
        <v>153</v>
      </c>
      <c r="C116" s="127">
        <v>0</v>
      </c>
      <c r="D116" s="128">
        <f t="shared" si="3"/>
        <v>0</v>
      </c>
      <c r="E116" s="127">
        <v>0</v>
      </c>
      <c r="F116" s="6"/>
    </row>
    <row r="117" spans="1:6" s="5" customFormat="1" ht="35.25" customHeight="1">
      <c r="A117" s="125" t="s">
        <v>154</v>
      </c>
      <c r="B117" s="129" t="s">
        <v>155</v>
      </c>
      <c r="C117" s="127">
        <v>0</v>
      </c>
      <c r="D117" s="128">
        <f t="shared" si="3"/>
        <v>0</v>
      </c>
      <c r="E117" s="127">
        <v>0</v>
      </c>
      <c r="F117" s="6"/>
    </row>
    <row r="118" spans="1:6" s="5" customFormat="1" ht="27.75" customHeight="1">
      <c r="A118" s="125" t="s">
        <v>156</v>
      </c>
      <c r="B118" s="130" t="s">
        <v>157</v>
      </c>
      <c r="C118" s="127">
        <v>0</v>
      </c>
      <c r="D118" s="127">
        <f t="shared" si="3"/>
        <v>0</v>
      </c>
      <c r="E118" s="127">
        <v>0</v>
      </c>
      <c r="F118" s="6"/>
    </row>
    <row r="119" spans="1:6" s="5" customFormat="1" ht="16.5" customHeight="1">
      <c r="A119" s="125" t="s">
        <v>158</v>
      </c>
      <c r="B119" s="137" t="s">
        <v>159</v>
      </c>
      <c r="C119" s="127">
        <v>0</v>
      </c>
      <c r="D119" s="127">
        <f t="shared" si="3"/>
        <v>0</v>
      </c>
      <c r="E119" s="127">
        <v>0</v>
      </c>
      <c r="F119" s="6"/>
    </row>
    <row r="120" spans="1:6" s="5" customFormat="1" ht="18.75" customHeight="1">
      <c r="A120" s="125" t="s">
        <v>160</v>
      </c>
      <c r="B120" s="129" t="s">
        <v>161</v>
      </c>
      <c r="C120" s="127">
        <v>0</v>
      </c>
      <c r="D120" s="127">
        <f t="shared" si="3"/>
        <v>0</v>
      </c>
      <c r="E120" s="127">
        <v>0</v>
      </c>
      <c r="F120" s="6"/>
    </row>
    <row r="121" spans="1:6" s="5" customFormat="1" ht="42" customHeight="1">
      <c r="A121" s="125" t="s">
        <v>162</v>
      </c>
      <c r="B121" s="126" t="s">
        <v>163</v>
      </c>
      <c r="C121" s="127">
        <v>0</v>
      </c>
      <c r="D121" s="127">
        <f t="shared" si="3"/>
        <v>0</v>
      </c>
      <c r="E121" s="127">
        <v>0</v>
      </c>
      <c r="F121" s="6"/>
    </row>
    <row r="122" spans="1:6" s="5" customFormat="1" ht="42" customHeight="1">
      <c r="A122" s="125" t="s">
        <v>164</v>
      </c>
      <c r="B122" s="126" t="s">
        <v>165</v>
      </c>
      <c r="C122" s="127">
        <v>0</v>
      </c>
      <c r="D122" s="127">
        <f t="shared" si="3"/>
        <v>0</v>
      </c>
      <c r="E122" s="127">
        <v>0</v>
      </c>
      <c r="F122" s="6"/>
    </row>
    <row r="123" spans="1:6" s="5" customFormat="1" ht="191.25" customHeight="1" hidden="1">
      <c r="A123" s="120">
        <v>11</v>
      </c>
      <c r="B123" s="121" t="s">
        <v>166</v>
      </c>
      <c r="C123" s="127"/>
      <c r="D123" s="127">
        <f t="shared" si="3"/>
        <v>0</v>
      </c>
      <c r="E123" s="127"/>
      <c r="F123" s="6"/>
    </row>
    <row r="124" spans="1:6" s="5" customFormat="1" ht="191.25" customHeight="1" hidden="1">
      <c r="A124" s="125" t="s">
        <v>167</v>
      </c>
      <c r="B124" s="126" t="s">
        <v>168</v>
      </c>
      <c r="C124" s="127"/>
      <c r="D124" s="127">
        <f t="shared" si="3"/>
        <v>0</v>
      </c>
      <c r="E124" s="127"/>
      <c r="F124" s="6"/>
    </row>
    <row r="125" spans="1:6" s="5" customFormat="1" ht="191.25" customHeight="1" hidden="1">
      <c r="A125" s="125" t="s">
        <v>169</v>
      </c>
      <c r="B125" s="129" t="s">
        <v>170</v>
      </c>
      <c r="C125" s="127"/>
      <c r="D125" s="127">
        <f t="shared" si="3"/>
        <v>0</v>
      </c>
      <c r="E125" s="127"/>
      <c r="F125" s="6"/>
    </row>
    <row r="126" spans="1:6" s="5" customFormat="1" ht="191.25" customHeight="1" hidden="1">
      <c r="A126" s="125" t="s">
        <v>171</v>
      </c>
      <c r="B126" s="126" t="s">
        <v>172</v>
      </c>
      <c r="C126" s="127"/>
      <c r="D126" s="127">
        <f t="shared" si="3"/>
        <v>0</v>
      </c>
      <c r="E126" s="127"/>
      <c r="F126" s="6"/>
    </row>
    <row r="127" spans="1:6" s="124" customFormat="1" ht="191.25" customHeight="1" hidden="1">
      <c r="A127" s="120">
        <v>12</v>
      </c>
      <c r="B127" s="121" t="s">
        <v>173</v>
      </c>
      <c r="C127" s="127"/>
      <c r="D127" s="127">
        <f t="shared" si="3"/>
        <v>0</v>
      </c>
      <c r="E127" s="127"/>
      <c r="F127" s="115"/>
    </row>
    <row r="128" spans="1:6" s="124" customFormat="1" ht="191.25" customHeight="1" hidden="1">
      <c r="A128" s="125" t="s">
        <v>174</v>
      </c>
      <c r="B128" s="126" t="s">
        <v>175</v>
      </c>
      <c r="C128" s="127"/>
      <c r="D128" s="127">
        <f t="shared" si="3"/>
        <v>0</v>
      </c>
      <c r="E128" s="127"/>
      <c r="F128" s="115"/>
    </row>
    <row r="129" spans="1:6" s="136" customFormat="1" ht="191.25" customHeight="1" hidden="1">
      <c r="A129" s="125" t="s">
        <v>176</v>
      </c>
      <c r="B129" s="126" t="s">
        <v>177</v>
      </c>
      <c r="C129" s="127"/>
      <c r="D129" s="127">
        <f t="shared" si="3"/>
        <v>0</v>
      </c>
      <c r="E129" s="127"/>
      <c r="F129" s="135"/>
    </row>
    <row r="130" spans="1:6" s="5" customFormat="1" ht="191.25" customHeight="1" hidden="1">
      <c r="A130" s="125" t="s">
        <v>178</v>
      </c>
      <c r="B130" s="126" t="s">
        <v>179</v>
      </c>
      <c r="C130" s="127"/>
      <c r="D130" s="127">
        <f t="shared" si="3"/>
        <v>0</v>
      </c>
      <c r="E130" s="127"/>
      <c r="F130" s="6"/>
    </row>
    <row r="131" spans="1:6" s="5" customFormat="1" ht="83.25" customHeight="1">
      <c r="A131" s="125" t="s">
        <v>180</v>
      </c>
      <c r="B131" s="126" t="s">
        <v>181</v>
      </c>
      <c r="C131" s="127">
        <v>0</v>
      </c>
      <c r="D131" s="127">
        <f t="shared" si="3"/>
        <v>0</v>
      </c>
      <c r="E131" s="127">
        <v>0</v>
      </c>
      <c r="F131" s="6"/>
    </row>
    <row r="132" spans="1:6" s="5" customFormat="1" ht="33" customHeight="1">
      <c r="A132" s="125" t="s">
        <v>182</v>
      </c>
      <c r="B132" s="126" t="s">
        <v>183</v>
      </c>
      <c r="C132" s="127">
        <v>0</v>
      </c>
      <c r="D132" s="128">
        <f t="shared" si="3"/>
        <v>0</v>
      </c>
      <c r="E132" s="127">
        <v>0</v>
      </c>
      <c r="F132" s="6"/>
    </row>
    <row r="133" spans="1:6" s="5" customFormat="1" ht="15.75">
      <c r="A133" s="7"/>
      <c r="B133" s="8"/>
      <c r="C133" s="109"/>
      <c r="D133" s="110"/>
      <c r="E133" s="109"/>
      <c r="F133" s="6"/>
    </row>
    <row r="134" spans="1:6" ht="15.75" customHeight="1">
      <c r="A134" s="183" t="s">
        <v>221</v>
      </c>
      <c r="B134" s="183"/>
      <c r="C134" s="183"/>
      <c r="D134" s="183"/>
      <c r="E134" s="183"/>
      <c r="F134" s="5"/>
    </row>
    <row r="135" spans="1:6" ht="15.75" customHeight="1">
      <c r="A135" s="172"/>
      <c r="B135" s="173" t="s">
        <v>222</v>
      </c>
      <c r="C135" s="173"/>
      <c r="D135" s="173"/>
      <c r="E135" s="173"/>
      <c r="F135" s="173"/>
    </row>
    <row r="136" spans="1:6" ht="15.75" customHeight="1">
      <c r="A136" s="172"/>
      <c r="B136" s="173" t="s">
        <v>238</v>
      </c>
      <c r="C136" s="173"/>
      <c r="D136" s="173"/>
      <c r="E136" s="173"/>
      <c r="F136" s="173"/>
    </row>
    <row r="137" spans="1:6" ht="15.75" customHeight="1">
      <c r="A137" s="172"/>
      <c r="B137" s="173" t="s">
        <v>239</v>
      </c>
      <c r="C137" s="173"/>
      <c r="D137" s="173"/>
      <c r="E137" s="173"/>
      <c r="F137" s="173"/>
    </row>
    <row r="138" spans="1:6" ht="15" customHeight="1">
      <c r="A138" s="172"/>
      <c r="B138" s="182" t="s">
        <v>236</v>
      </c>
      <c r="C138" s="182"/>
      <c r="D138" s="182"/>
      <c r="E138" s="182"/>
      <c r="F138" s="182"/>
    </row>
    <row r="139" spans="1:6" ht="15.75">
      <c r="A139" s="188" t="s">
        <v>223</v>
      </c>
      <c r="B139" s="188"/>
      <c r="C139" s="188"/>
      <c r="D139" s="188"/>
      <c r="E139" s="188"/>
      <c r="F139" s="188"/>
    </row>
    <row r="140" spans="1:6" ht="15.75">
      <c r="A140" s="143"/>
      <c r="B140" s="143"/>
      <c r="C140" s="143"/>
      <c r="D140" s="143"/>
      <c r="E140" s="143"/>
      <c r="F140" s="143"/>
    </row>
    <row r="141" spans="1:6" ht="18" customHeight="1">
      <c r="A141" s="187" t="s">
        <v>6</v>
      </c>
      <c r="B141" s="187" t="s">
        <v>224</v>
      </c>
      <c r="C141" s="189" t="s">
        <v>225</v>
      </c>
      <c r="D141" s="189"/>
      <c r="E141" s="189"/>
      <c r="F141" s="189"/>
    </row>
    <row r="142" spans="1:6" ht="16.5" customHeight="1">
      <c r="A142" s="187"/>
      <c r="B142" s="187"/>
      <c r="C142" s="9" t="s">
        <v>226</v>
      </c>
      <c r="D142" s="9" t="s">
        <v>227</v>
      </c>
      <c r="E142" s="9" t="s">
        <v>228</v>
      </c>
      <c r="F142" s="9" t="s">
        <v>229</v>
      </c>
    </row>
    <row r="143" spans="1:6" ht="15.75">
      <c r="A143" s="143"/>
      <c r="B143" s="143"/>
      <c r="C143" s="143"/>
      <c r="D143" s="143"/>
      <c r="E143" s="143"/>
      <c r="F143" s="143"/>
    </row>
    <row r="144" spans="1:6" s="147" customFormat="1" ht="49.5" customHeight="1">
      <c r="A144" s="144" t="s">
        <v>184</v>
      </c>
      <c r="B144" s="145" t="s">
        <v>233</v>
      </c>
      <c r="C144" s="146"/>
      <c r="D144" s="146"/>
      <c r="E144" s="146"/>
      <c r="F144" s="146"/>
    </row>
    <row r="145" spans="1:6" ht="15.75">
      <c r="A145" s="143"/>
      <c r="B145" s="143"/>
      <c r="C145" s="143"/>
      <c r="D145" s="143"/>
      <c r="E145" s="143"/>
      <c r="F145" s="143"/>
    </row>
    <row r="146" spans="1:6" s="150" customFormat="1" ht="15.75" customHeight="1">
      <c r="A146" s="148" t="s">
        <v>11</v>
      </c>
      <c r="B146" s="149" t="s">
        <v>230</v>
      </c>
      <c r="C146" s="149"/>
      <c r="D146" s="149"/>
      <c r="E146" s="149"/>
      <c r="F146" s="149"/>
    </row>
    <row r="147" spans="1:6" ht="7.5" customHeight="1">
      <c r="A147" s="143"/>
      <c r="B147" s="143"/>
      <c r="C147" s="143"/>
      <c r="D147" s="143"/>
      <c r="E147" s="143"/>
      <c r="F147" s="143"/>
    </row>
    <row r="148" spans="1:6" s="160" customFormat="1" ht="47.25">
      <c r="A148" s="154" t="s">
        <v>13</v>
      </c>
      <c r="B148" s="163" t="s">
        <v>241</v>
      </c>
      <c r="C148" s="156">
        <v>1050494</v>
      </c>
      <c r="D148" s="156">
        <v>0</v>
      </c>
      <c r="E148" s="156">
        <v>23330</v>
      </c>
      <c r="F148" s="156">
        <f>C148+D148-E148</f>
        <v>1027164</v>
      </c>
    </row>
    <row r="149" spans="1:6" s="165" customFormat="1" ht="15.75">
      <c r="A149" s="164"/>
      <c r="B149" s="179" t="s">
        <v>343</v>
      </c>
      <c r="C149" s="179"/>
      <c r="D149" s="179"/>
      <c r="E149" s="179"/>
      <c r="F149" s="179"/>
    </row>
    <row r="150" spans="1:6" ht="7.5" customHeight="1">
      <c r="A150" s="143"/>
      <c r="B150" s="143"/>
      <c r="C150" s="143"/>
      <c r="D150" s="143"/>
      <c r="E150" s="143"/>
      <c r="F150" s="143"/>
    </row>
    <row r="151" spans="1:6" s="160" customFormat="1" ht="47.25">
      <c r="A151" s="154" t="s">
        <v>15</v>
      </c>
      <c r="B151" s="163" t="s">
        <v>246</v>
      </c>
      <c r="C151" s="156">
        <v>72449958</v>
      </c>
      <c r="D151" s="156">
        <v>0</v>
      </c>
      <c r="E151" s="156">
        <v>507922</v>
      </c>
      <c r="F151" s="156">
        <f>C151+D151-E151</f>
        <v>71942036</v>
      </c>
    </row>
    <row r="152" spans="1:6" s="165" customFormat="1" ht="15.75">
      <c r="A152" s="164"/>
      <c r="B152" s="179" t="s">
        <v>355</v>
      </c>
      <c r="C152" s="179"/>
      <c r="D152" s="179"/>
      <c r="E152" s="179"/>
      <c r="F152" s="179"/>
    </row>
    <row r="153" spans="1:6" ht="7.5" customHeight="1">
      <c r="A153" s="143"/>
      <c r="B153" s="143"/>
      <c r="C153" s="143"/>
      <c r="D153" s="143"/>
      <c r="E153" s="143"/>
      <c r="F153" s="143"/>
    </row>
    <row r="154" spans="1:6" s="160" customFormat="1" ht="47.25">
      <c r="A154" s="154" t="s">
        <v>17</v>
      </c>
      <c r="B154" s="162" t="s">
        <v>255</v>
      </c>
      <c r="C154" s="156">
        <v>0</v>
      </c>
      <c r="D154" s="156">
        <v>58452500</v>
      </c>
      <c r="E154" s="156">
        <v>0</v>
      </c>
      <c r="F154" s="156">
        <f>C154+D154-E154</f>
        <v>58452500</v>
      </c>
    </row>
    <row r="155" spans="1:6" s="158" customFormat="1" ht="52.5" customHeight="1">
      <c r="A155" s="157"/>
      <c r="B155" s="179" t="s">
        <v>256</v>
      </c>
      <c r="C155" s="179"/>
      <c r="D155" s="179"/>
      <c r="E155" s="179"/>
      <c r="F155" s="179"/>
    </row>
    <row r="156" spans="1:6" s="158" customFormat="1" ht="52.5" customHeight="1">
      <c r="A156" s="157"/>
      <c r="B156" s="161"/>
      <c r="C156" s="161"/>
      <c r="D156" s="161"/>
      <c r="E156" s="161"/>
      <c r="F156" s="161"/>
    </row>
    <row r="157" spans="1:6" ht="18" customHeight="1">
      <c r="A157" s="143"/>
      <c r="B157" s="143"/>
      <c r="C157" s="143"/>
      <c r="D157" s="143"/>
      <c r="E157" s="143"/>
      <c r="F157" s="143"/>
    </row>
    <row r="158" spans="1:6" ht="18" customHeight="1">
      <c r="A158" s="187" t="s">
        <v>6</v>
      </c>
      <c r="B158" s="187" t="s">
        <v>224</v>
      </c>
      <c r="C158" s="189" t="s">
        <v>225</v>
      </c>
      <c r="D158" s="189"/>
      <c r="E158" s="189"/>
      <c r="F158" s="189"/>
    </row>
    <row r="159" spans="1:6" ht="16.5" customHeight="1">
      <c r="A159" s="187"/>
      <c r="B159" s="187"/>
      <c r="C159" s="9" t="s">
        <v>226</v>
      </c>
      <c r="D159" s="9" t="s">
        <v>227</v>
      </c>
      <c r="E159" s="9" t="s">
        <v>228</v>
      </c>
      <c r="F159" s="9" t="s">
        <v>229</v>
      </c>
    </row>
    <row r="160" spans="1:6" ht="7.5" customHeight="1">
      <c r="A160" s="143"/>
      <c r="B160" s="143"/>
      <c r="C160" s="143"/>
      <c r="D160" s="143"/>
      <c r="E160" s="143"/>
      <c r="F160" s="143"/>
    </row>
    <row r="161" spans="1:6" s="160" customFormat="1" ht="47.25">
      <c r="A161" s="154" t="s">
        <v>19</v>
      </c>
      <c r="B161" s="162" t="s">
        <v>285</v>
      </c>
      <c r="C161" s="156">
        <v>0</v>
      </c>
      <c r="D161" s="156">
        <v>540000</v>
      </c>
      <c r="E161" s="156">
        <v>0</v>
      </c>
      <c r="F161" s="156">
        <f>C161+D161-E161</f>
        <v>540000</v>
      </c>
    </row>
    <row r="162" spans="1:6" s="158" customFormat="1" ht="63" customHeight="1">
      <c r="A162" s="157"/>
      <c r="B162" s="179" t="s">
        <v>299</v>
      </c>
      <c r="C162" s="179"/>
      <c r="D162" s="179"/>
      <c r="E162" s="179"/>
      <c r="F162" s="179"/>
    </row>
    <row r="163" spans="1:6" ht="7.5" customHeight="1">
      <c r="A163" s="143"/>
      <c r="B163" s="143"/>
      <c r="C163" s="143"/>
      <c r="D163" s="143"/>
      <c r="E163" s="143"/>
      <c r="F163" s="143"/>
    </row>
    <row r="164" spans="1:6" s="160" customFormat="1" ht="47.25">
      <c r="A164" s="154" t="s">
        <v>21</v>
      </c>
      <c r="B164" s="162" t="s">
        <v>287</v>
      </c>
      <c r="C164" s="156">
        <v>0</v>
      </c>
      <c r="D164" s="156">
        <v>4709250</v>
      </c>
      <c r="E164" s="156">
        <v>0</v>
      </c>
      <c r="F164" s="156">
        <f>C164+D164-E164</f>
        <v>4709250</v>
      </c>
    </row>
    <row r="165" spans="1:6" s="158" customFormat="1" ht="49.5" customHeight="1">
      <c r="A165" s="157"/>
      <c r="B165" s="179" t="s">
        <v>344</v>
      </c>
      <c r="C165" s="179"/>
      <c r="D165" s="179"/>
      <c r="E165" s="179"/>
      <c r="F165" s="179"/>
    </row>
    <row r="166" spans="1:6" ht="7.5" customHeight="1">
      <c r="A166" s="143"/>
      <c r="B166" s="143"/>
      <c r="C166" s="143"/>
      <c r="D166" s="143"/>
      <c r="E166" s="143"/>
      <c r="F166" s="143"/>
    </row>
    <row r="167" spans="1:6" s="160" customFormat="1" ht="31.5">
      <c r="A167" s="154" t="s">
        <v>300</v>
      </c>
      <c r="B167" s="162" t="s">
        <v>277</v>
      </c>
      <c r="C167" s="156">
        <v>0</v>
      </c>
      <c r="D167" s="156">
        <v>3665715</v>
      </c>
      <c r="E167" s="156">
        <v>0</v>
      </c>
      <c r="F167" s="156">
        <f>C167+D167-E167</f>
        <v>3665715</v>
      </c>
    </row>
    <row r="168" spans="1:6" s="158" customFormat="1" ht="52.5" customHeight="1">
      <c r="A168" s="157"/>
      <c r="B168" s="179" t="s">
        <v>278</v>
      </c>
      <c r="C168" s="179"/>
      <c r="D168" s="179"/>
      <c r="E168" s="179"/>
      <c r="F168" s="179"/>
    </row>
    <row r="169" spans="1:6" ht="7.5" customHeight="1">
      <c r="A169" s="143"/>
      <c r="B169" s="143"/>
      <c r="C169" s="143"/>
      <c r="D169" s="143"/>
      <c r="E169" s="143"/>
      <c r="F169" s="143"/>
    </row>
    <row r="170" spans="1:6" s="160" customFormat="1" ht="31.5" customHeight="1">
      <c r="A170" s="154" t="s">
        <v>301</v>
      </c>
      <c r="B170" s="162" t="s">
        <v>271</v>
      </c>
      <c r="C170" s="156">
        <v>0</v>
      </c>
      <c r="D170" s="156">
        <v>31650489</v>
      </c>
      <c r="E170" s="156">
        <v>0</v>
      </c>
      <c r="F170" s="156">
        <f>C170+D170-E170</f>
        <v>31650489</v>
      </c>
    </row>
    <row r="171" spans="1:6" s="158" customFormat="1" ht="66.75" customHeight="1">
      <c r="A171" s="157"/>
      <c r="B171" s="179" t="s">
        <v>281</v>
      </c>
      <c r="C171" s="179"/>
      <c r="D171" s="179"/>
      <c r="E171" s="179"/>
      <c r="F171" s="179"/>
    </row>
    <row r="172" spans="1:6" ht="7.5" customHeight="1">
      <c r="A172" s="143"/>
      <c r="B172" s="143"/>
      <c r="C172" s="143"/>
      <c r="D172" s="143"/>
      <c r="E172" s="143"/>
      <c r="F172" s="143"/>
    </row>
    <row r="173" spans="1:6" s="160" customFormat="1" ht="47.25">
      <c r="A173" s="154" t="s">
        <v>247</v>
      </c>
      <c r="B173" s="162" t="s">
        <v>282</v>
      </c>
      <c r="C173" s="156">
        <v>0</v>
      </c>
      <c r="D173" s="156">
        <v>22911149</v>
      </c>
      <c r="E173" s="156">
        <v>0</v>
      </c>
      <c r="F173" s="156">
        <f>C173+D173-E173</f>
        <v>22911149</v>
      </c>
    </row>
    <row r="174" spans="1:6" s="158" customFormat="1" ht="48" customHeight="1">
      <c r="A174" s="157"/>
      <c r="B174" s="179" t="s">
        <v>275</v>
      </c>
      <c r="C174" s="179"/>
      <c r="D174" s="179"/>
      <c r="E174" s="179"/>
      <c r="F174" s="179"/>
    </row>
    <row r="175" spans="1:6" ht="7.5" customHeight="1">
      <c r="A175" s="143"/>
      <c r="B175" s="143"/>
      <c r="C175" s="143"/>
      <c r="D175" s="143"/>
      <c r="E175" s="143"/>
      <c r="F175" s="143"/>
    </row>
    <row r="176" spans="1:6" s="160" customFormat="1" ht="47.25">
      <c r="A176" s="154" t="s">
        <v>248</v>
      </c>
      <c r="B176" s="162" t="s">
        <v>272</v>
      </c>
      <c r="C176" s="156">
        <v>0</v>
      </c>
      <c r="D176" s="156">
        <v>9803478</v>
      </c>
      <c r="E176" s="156">
        <v>0</v>
      </c>
      <c r="F176" s="156">
        <f>C176+D176-E176</f>
        <v>9803478</v>
      </c>
    </row>
    <row r="177" spans="1:6" s="158" customFormat="1" ht="64.5" customHeight="1">
      <c r="A177" s="157"/>
      <c r="B177" s="179" t="s">
        <v>345</v>
      </c>
      <c r="C177" s="179"/>
      <c r="D177" s="179"/>
      <c r="E177" s="179"/>
      <c r="F177" s="179"/>
    </row>
    <row r="178" spans="1:6" ht="7.5" customHeight="1">
      <c r="A178" s="143"/>
      <c r="B178" s="143"/>
      <c r="C178" s="143"/>
      <c r="D178" s="143"/>
      <c r="E178" s="143"/>
      <c r="F178" s="143"/>
    </row>
    <row r="179" spans="1:6" s="160" customFormat="1" ht="31.5">
      <c r="A179" s="154" t="s">
        <v>302</v>
      </c>
      <c r="B179" s="162" t="s">
        <v>273</v>
      </c>
      <c r="C179" s="156">
        <v>0</v>
      </c>
      <c r="D179" s="156">
        <v>45186706</v>
      </c>
      <c r="E179" s="156">
        <v>0</v>
      </c>
      <c r="F179" s="156">
        <f>C179+D179-E179</f>
        <v>45186706</v>
      </c>
    </row>
    <row r="180" spans="1:6" s="158" customFormat="1" ht="51.75" customHeight="1">
      <c r="A180" s="157"/>
      <c r="B180" s="179" t="s">
        <v>274</v>
      </c>
      <c r="C180" s="179"/>
      <c r="D180" s="179"/>
      <c r="E180" s="179"/>
      <c r="F180" s="179"/>
    </row>
    <row r="181" spans="1:6" ht="7.5" customHeight="1">
      <c r="A181" s="143"/>
      <c r="B181" s="143"/>
      <c r="C181" s="143"/>
      <c r="D181" s="143"/>
      <c r="E181" s="143"/>
      <c r="F181" s="143"/>
    </row>
    <row r="182" spans="1:6" s="160" customFormat="1" ht="47.25">
      <c r="A182" s="154" t="s">
        <v>303</v>
      </c>
      <c r="B182" s="162" t="s">
        <v>347</v>
      </c>
      <c r="C182" s="156">
        <v>10518860</v>
      </c>
      <c r="D182" s="156">
        <v>0</v>
      </c>
      <c r="E182" s="156">
        <v>2347043</v>
      </c>
      <c r="F182" s="156">
        <f>C182+D182-E182</f>
        <v>8171817</v>
      </c>
    </row>
    <row r="183" spans="1:6" s="165" customFormat="1" ht="15.75">
      <c r="A183" s="164"/>
      <c r="B183" s="179" t="s">
        <v>343</v>
      </c>
      <c r="C183" s="179"/>
      <c r="D183" s="179"/>
      <c r="E183" s="179"/>
      <c r="F183" s="179"/>
    </row>
    <row r="184" spans="1:6" ht="7.5" customHeight="1">
      <c r="A184" s="143"/>
      <c r="B184" s="143"/>
      <c r="C184" s="143"/>
      <c r="D184" s="143"/>
      <c r="E184" s="143"/>
      <c r="F184" s="143"/>
    </row>
    <row r="185" spans="1:6" s="160" customFormat="1" ht="47.25">
      <c r="A185" s="154" t="s">
        <v>304</v>
      </c>
      <c r="B185" s="162" t="s">
        <v>298</v>
      </c>
      <c r="C185" s="156">
        <v>0</v>
      </c>
      <c r="D185" s="156">
        <v>144000</v>
      </c>
      <c r="E185" s="156">
        <v>0</v>
      </c>
      <c r="F185" s="156">
        <f>C185+D185-E185</f>
        <v>144000</v>
      </c>
    </row>
    <row r="186" spans="1:6" s="165" customFormat="1" ht="15.75">
      <c r="A186" s="164"/>
      <c r="B186" s="179" t="s">
        <v>356</v>
      </c>
      <c r="C186" s="179"/>
      <c r="D186" s="179"/>
      <c r="E186" s="179"/>
      <c r="F186" s="179"/>
    </row>
    <row r="187" spans="1:6" ht="7.5" customHeight="1">
      <c r="A187" s="143"/>
      <c r="B187" s="143"/>
      <c r="C187" s="143"/>
      <c r="D187" s="143"/>
      <c r="E187" s="143"/>
      <c r="F187" s="143"/>
    </row>
    <row r="188" spans="1:6" s="160" customFormat="1" ht="47.25">
      <c r="A188" s="154" t="s">
        <v>305</v>
      </c>
      <c r="B188" s="162" t="s">
        <v>346</v>
      </c>
      <c r="C188" s="156">
        <v>132922955</v>
      </c>
      <c r="D188" s="156">
        <v>0</v>
      </c>
      <c r="E188" s="156">
        <v>22366778</v>
      </c>
      <c r="F188" s="156">
        <f>C188+D188-E188</f>
        <v>110556177</v>
      </c>
    </row>
    <row r="189" spans="1:6" s="165" customFormat="1" ht="15.75">
      <c r="A189" s="164"/>
      <c r="B189" s="179" t="s">
        <v>349</v>
      </c>
      <c r="C189" s="179"/>
      <c r="D189" s="179"/>
      <c r="E189" s="179"/>
      <c r="F189" s="179"/>
    </row>
    <row r="190" spans="1:6" ht="7.5" customHeight="1">
      <c r="A190" s="143"/>
      <c r="B190" s="143"/>
      <c r="C190" s="143"/>
      <c r="D190" s="143"/>
      <c r="E190" s="143"/>
      <c r="F190" s="143"/>
    </row>
    <row r="191" spans="1:6" s="160" customFormat="1" ht="47.25">
      <c r="A191" s="154" t="s">
        <v>306</v>
      </c>
      <c r="B191" s="162" t="s">
        <v>348</v>
      </c>
      <c r="C191" s="156">
        <v>3613000</v>
      </c>
      <c r="D191" s="156">
        <v>0</v>
      </c>
      <c r="E191" s="156">
        <v>0</v>
      </c>
      <c r="F191" s="156">
        <f>C191+D191-E191</f>
        <v>3613000</v>
      </c>
    </row>
    <row r="192" spans="1:6" s="165" customFormat="1" ht="15.75">
      <c r="A192" s="164"/>
      <c r="B192" s="179" t="s">
        <v>349</v>
      </c>
      <c r="C192" s="179"/>
      <c r="D192" s="179"/>
      <c r="E192" s="179"/>
      <c r="F192" s="179"/>
    </row>
    <row r="193" spans="1:6" s="165" customFormat="1" ht="22.5" customHeight="1">
      <c r="A193" s="164"/>
      <c r="B193" s="161"/>
      <c r="C193" s="161"/>
      <c r="D193" s="161"/>
      <c r="E193" s="161"/>
      <c r="F193" s="161"/>
    </row>
    <row r="194" spans="1:6" ht="37.5" customHeight="1">
      <c r="A194" s="143"/>
      <c r="B194" s="143"/>
      <c r="C194" s="143"/>
      <c r="D194" s="143"/>
      <c r="E194" s="143"/>
      <c r="F194" s="143"/>
    </row>
    <row r="195" spans="1:6" ht="18" customHeight="1">
      <c r="A195" s="187" t="s">
        <v>6</v>
      </c>
      <c r="B195" s="187" t="s">
        <v>224</v>
      </c>
      <c r="C195" s="189" t="s">
        <v>225</v>
      </c>
      <c r="D195" s="189"/>
      <c r="E195" s="189"/>
      <c r="F195" s="189"/>
    </row>
    <row r="196" spans="1:6" ht="16.5" customHeight="1">
      <c r="A196" s="187"/>
      <c r="B196" s="187"/>
      <c r="C196" s="9" t="s">
        <v>226</v>
      </c>
      <c r="D196" s="9" t="s">
        <v>227</v>
      </c>
      <c r="E196" s="9" t="s">
        <v>228</v>
      </c>
      <c r="F196" s="9" t="s">
        <v>229</v>
      </c>
    </row>
    <row r="197" spans="1:6" ht="7.5" customHeight="1">
      <c r="A197" s="143"/>
      <c r="B197" s="143"/>
      <c r="C197" s="143"/>
      <c r="D197" s="143"/>
      <c r="E197" s="143"/>
      <c r="F197" s="143"/>
    </row>
    <row r="198" spans="1:6" s="160" customFormat="1" ht="47.25">
      <c r="A198" s="154" t="s">
        <v>307</v>
      </c>
      <c r="B198" s="162" t="s">
        <v>336</v>
      </c>
      <c r="C198" s="156">
        <v>0</v>
      </c>
      <c r="D198" s="156">
        <v>4469662</v>
      </c>
      <c r="E198" s="156">
        <v>0</v>
      </c>
      <c r="F198" s="156">
        <f>C198+D198-E198</f>
        <v>4469662</v>
      </c>
    </row>
    <row r="199" spans="1:6" s="165" customFormat="1" ht="15.75">
      <c r="A199" s="164"/>
      <c r="B199" s="179" t="s">
        <v>350</v>
      </c>
      <c r="C199" s="179"/>
      <c r="D199" s="179"/>
      <c r="E199" s="179"/>
      <c r="F199" s="179"/>
    </row>
    <row r="200" spans="1:6" ht="7.5" customHeight="1">
      <c r="A200" s="143"/>
      <c r="B200" s="143"/>
      <c r="C200" s="143"/>
      <c r="D200" s="143"/>
      <c r="E200" s="143"/>
      <c r="F200" s="143"/>
    </row>
    <row r="201" spans="1:6" s="160" customFormat="1" ht="33" customHeight="1">
      <c r="A201" s="154" t="s">
        <v>308</v>
      </c>
      <c r="B201" s="159" t="s">
        <v>283</v>
      </c>
      <c r="C201" s="156">
        <v>0</v>
      </c>
      <c r="D201" s="156">
        <v>455550</v>
      </c>
      <c r="E201" s="156">
        <v>0</v>
      </c>
      <c r="F201" s="156">
        <f>C201+D201-E201</f>
        <v>455550</v>
      </c>
    </row>
    <row r="202" spans="1:6" s="158" customFormat="1" ht="48" customHeight="1">
      <c r="A202" s="157"/>
      <c r="B202" s="179" t="s">
        <v>363</v>
      </c>
      <c r="C202" s="179"/>
      <c r="D202" s="179"/>
      <c r="E202" s="179"/>
      <c r="F202" s="179"/>
    </row>
    <row r="203" spans="1:6" ht="7.5" customHeight="1">
      <c r="A203" s="143"/>
      <c r="B203" s="143"/>
      <c r="C203" s="143"/>
      <c r="D203" s="143"/>
      <c r="E203" s="143"/>
      <c r="F203" s="143"/>
    </row>
    <row r="204" spans="1:6" s="160" customFormat="1" ht="30" customHeight="1">
      <c r="A204" s="154" t="s">
        <v>309</v>
      </c>
      <c r="B204" s="159" t="s">
        <v>268</v>
      </c>
      <c r="C204" s="156">
        <v>0</v>
      </c>
      <c r="D204" s="156">
        <v>961575</v>
      </c>
      <c r="E204" s="156">
        <v>0</v>
      </c>
      <c r="F204" s="156">
        <f>C204+D204-E204</f>
        <v>961575</v>
      </c>
    </row>
    <row r="205" spans="1:6" s="158" customFormat="1" ht="50.25" customHeight="1">
      <c r="A205" s="157"/>
      <c r="B205" s="179" t="s">
        <v>351</v>
      </c>
      <c r="C205" s="179"/>
      <c r="D205" s="179"/>
      <c r="E205" s="179"/>
      <c r="F205" s="179"/>
    </row>
    <row r="206" spans="1:6" ht="7.5" customHeight="1">
      <c r="A206" s="143"/>
      <c r="B206" s="143"/>
      <c r="C206" s="143"/>
      <c r="D206" s="143"/>
      <c r="E206" s="143"/>
      <c r="F206" s="143"/>
    </row>
    <row r="207" spans="1:6" s="160" customFormat="1" ht="30.75" customHeight="1">
      <c r="A207" s="154" t="s">
        <v>310</v>
      </c>
      <c r="B207" s="159" t="s">
        <v>269</v>
      </c>
      <c r="C207" s="156">
        <v>0</v>
      </c>
      <c r="D207" s="156">
        <v>961210</v>
      </c>
      <c r="E207" s="156">
        <v>0</v>
      </c>
      <c r="F207" s="156">
        <f>C207+D207-E207</f>
        <v>961210</v>
      </c>
    </row>
    <row r="208" spans="1:6" s="158" customFormat="1" ht="48" customHeight="1">
      <c r="A208" s="157"/>
      <c r="B208" s="179" t="s">
        <v>352</v>
      </c>
      <c r="C208" s="179"/>
      <c r="D208" s="179"/>
      <c r="E208" s="179"/>
      <c r="F208" s="179"/>
    </row>
    <row r="209" spans="1:6" ht="7.5" customHeight="1">
      <c r="A209" s="143"/>
      <c r="B209" s="143"/>
      <c r="C209" s="143"/>
      <c r="D209" s="143"/>
      <c r="E209" s="143"/>
      <c r="F209" s="143"/>
    </row>
    <row r="210" spans="1:6" s="160" customFormat="1" ht="47.25" customHeight="1">
      <c r="A210" s="154" t="s">
        <v>311</v>
      </c>
      <c r="B210" s="159" t="s">
        <v>270</v>
      </c>
      <c r="C210" s="156">
        <v>0</v>
      </c>
      <c r="D210" s="156">
        <v>862356</v>
      </c>
      <c r="E210" s="156">
        <v>0</v>
      </c>
      <c r="F210" s="156">
        <f>C210+D210-E210</f>
        <v>862356</v>
      </c>
    </row>
    <row r="211" spans="1:6" s="158" customFormat="1" ht="63" customHeight="1">
      <c r="A211" s="157"/>
      <c r="B211" s="179" t="s">
        <v>353</v>
      </c>
      <c r="C211" s="179"/>
      <c r="D211" s="179"/>
      <c r="E211" s="179"/>
      <c r="F211" s="179"/>
    </row>
    <row r="212" spans="1:6" ht="7.5" customHeight="1">
      <c r="A212" s="143"/>
      <c r="B212" s="143"/>
      <c r="C212" s="143"/>
      <c r="D212" s="143"/>
      <c r="E212" s="143"/>
      <c r="F212" s="143"/>
    </row>
    <row r="213" spans="1:6" s="160" customFormat="1" ht="31.5">
      <c r="A213" s="154" t="s">
        <v>312</v>
      </c>
      <c r="B213" s="159" t="s">
        <v>334</v>
      </c>
      <c r="C213" s="156">
        <v>0</v>
      </c>
      <c r="D213" s="156">
        <v>835351</v>
      </c>
      <c r="E213" s="156">
        <v>0</v>
      </c>
      <c r="F213" s="156">
        <f>C213+D213-E213</f>
        <v>835351</v>
      </c>
    </row>
    <row r="214" spans="1:6" s="158" customFormat="1" ht="61.5" customHeight="1">
      <c r="A214" s="157"/>
      <c r="B214" s="179" t="s">
        <v>354</v>
      </c>
      <c r="C214" s="179"/>
      <c r="D214" s="179"/>
      <c r="E214" s="179"/>
      <c r="F214" s="179"/>
    </row>
    <row r="215" spans="1:6" ht="4.5" customHeight="1">
      <c r="A215" s="143"/>
      <c r="B215" s="143"/>
      <c r="C215" s="143"/>
      <c r="D215" s="143"/>
      <c r="E215" s="143"/>
      <c r="F215" s="143"/>
    </row>
    <row r="216" spans="1:6" s="168" customFormat="1" ht="15" customHeight="1">
      <c r="A216" s="174" t="s">
        <v>25</v>
      </c>
      <c r="B216" s="175" t="s">
        <v>234</v>
      </c>
      <c r="C216" s="176"/>
      <c r="D216" s="176"/>
      <c r="E216" s="176"/>
      <c r="F216" s="176"/>
    </row>
    <row r="217" spans="1:6" s="153" customFormat="1" ht="7.5" customHeight="1">
      <c r="A217" s="151"/>
      <c r="B217" s="152"/>
      <c r="C217" s="152"/>
      <c r="D217" s="152"/>
      <c r="E217" s="152"/>
      <c r="F217" s="152"/>
    </row>
    <row r="218" spans="1:6" s="160" customFormat="1" ht="47.25">
      <c r="A218" s="154" t="s">
        <v>27</v>
      </c>
      <c r="B218" s="163" t="s">
        <v>241</v>
      </c>
      <c r="C218" s="156">
        <v>80989973</v>
      </c>
      <c r="D218" s="156">
        <v>1504361</v>
      </c>
      <c r="E218" s="156">
        <v>0</v>
      </c>
      <c r="F218" s="156">
        <f>C218+D218-E218</f>
        <v>82494334</v>
      </c>
    </row>
    <row r="219" spans="1:6" s="165" customFormat="1" ht="15.75">
      <c r="A219" s="164"/>
      <c r="B219" s="179" t="s">
        <v>343</v>
      </c>
      <c r="C219" s="179"/>
      <c r="D219" s="179"/>
      <c r="E219" s="179"/>
      <c r="F219" s="179"/>
    </row>
    <row r="220" spans="1:6" s="153" customFormat="1" ht="7.5" customHeight="1">
      <c r="A220" s="151"/>
      <c r="B220" s="152"/>
      <c r="C220" s="152"/>
      <c r="D220" s="152"/>
      <c r="E220" s="152"/>
      <c r="F220" s="152"/>
    </row>
    <row r="221" spans="1:6" s="160" customFormat="1" ht="47.25">
      <c r="A221" s="154" t="s">
        <v>29</v>
      </c>
      <c r="B221" s="163" t="s">
        <v>246</v>
      </c>
      <c r="C221" s="156">
        <v>1854637</v>
      </c>
      <c r="D221" s="156">
        <v>0</v>
      </c>
      <c r="E221" s="156">
        <v>11566</v>
      </c>
      <c r="F221" s="156">
        <f>C221+D221-E221</f>
        <v>1843071</v>
      </c>
    </row>
    <row r="222" spans="1:6" s="165" customFormat="1" ht="15.75">
      <c r="A222" s="164"/>
      <c r="B222" s="179" t="s">
        <v>355</v>
      </c>
      <c r="C222" s="179"/>
      <c r="D222" s="179"/>
      <c r="E222" s="179"/>
      <c r="F222" s="179"/>
    </row>
    <row r="223" spans="1:6" s="153" customFormat="1" ht="7.5" customHeight="1">
      <c r="A223" s="151"/>
      <c r="B223" s="152"/>
      <c r="C223" s="152"/>
      <c r="D223" s="152"/>
      <c r="E223" s="152"/>
      <c r="F223" s="152"/>
    </row>
    <row r="224" spans="1:6" s="160" customFormat="1" ht="63">
      <c r="A224" s="154" t="s">
        <v>313</v>
      </c>
      <c r="B224" s="162" t="s">
        <v>335</v>
      </c>
      <c r="C224" s="156">
        <v>0</v>
      </c>
      <c r="D224" s="156">
        <v>25476729</v>
      </c>
      <c r="E224" s="156">
        <v>0</v>
      </c>
      <c r="F224" s="156">
        <f>C224+D224-E224</f>
        <v>25476729</v>
      </c>
    </row>
    <row r="225" spans="1:6" s="158" customFormat="1" ht="65.25" customHeight="1">
      <c r="A225" s="157"/>
      <c r="B225" s="179" t="s">
        <v>337</v>
      </c>
      <c r="C225" s="179"/>
      <c r="D225" s="179"/>
      <c r="E225" s="179"/>
      <c r="F225" s="179"/>
    </row>
    <row r="226" spans="1:6" s="153" customFormat="1" ht="7.5" customHeight="1">
      <c r="A226" s="151"/>
      <c r="B226" s="152"/>
      <c r="C226" s="152"/>
      <c r="D226" s="152"/>
      <c r="E226" s="152"/>
      <c r="F226" s="152"/>
    </row>
    <row r="227" spans="1:6" s="160" customFormat="1" ht="63">
      <c r="A227" s="154" t="s">
        <v>314</v>
      </c>
      <c r="B227" s="163" t="s">
        <v>263</v>
      </c>
      <c r="C227" s="156">
        <v>32891191</v>
      </c>
      <c r="D227" s="156">
        <v>1865067</v>
      </c>
      <c r="E227" s="156">
        <v>0</v>
      </c>
      <c r="F227" s="156">
        <f>C227+D227-E227</f>
        <v>34756258</v>
      </c>
    </row>
    <row r="228" spans="1:6" s="158" customFormat="1" ht="33.75" customHeight="1">
      <c r="A228" s="157"/>
      <c r="B228" s="179" t="s">
        <v>276</v>
      </c>
      <c r="C228" s="179"/>
      <c r="D228" s="179"/>
      <c r="E228" s="179"/>
      <c r="F228" s="179"/>
    </row>
    <row r="229" spans="1:6" s="158" customFormat="1" ht="7.5" customHeight="1">
      <c r="A229" s="157"/>
      <c r="B229" s="161"/>
      <c r="C229" s="161"/>
      <c r="D229" s="161"/>
      <c r="E229" s="161"/>
      <c r="F229" s="161"/>
    </row>
    <row r="230" spans="1:6" s="160" customFormat="1" ht="47.25">
      <c r="A230" s="154" t="s">
        <v>315</v>
      </c>
      <c r="B230" s="162" t="s">
        <v>282</v>
      </c>
      <c r="C230" s="156">
        <v>0</v>
      </c>
      <c r="D230" s="156">
        <v>1600001</v>
      </c>
      <c r="E230" s="156">
        <v>0</v>
      </c>
      <c r="F230" s="156">
        <f>C230+D230-E230</f>
        <v>1600001</v>
      </c>
    </row>
    <row r="231" spans="1:6" s="158" customFormat="1" ht="48" customHeight="1">
      <c r="A231" s="157"/>
      <c r="B231" s="179" t="s">
        <v>362</v>
      </c>
      <c r="C231" s="179"/>
      <c r="D231" s="179"/>
      <c r="E231" s="179"/>
      <c r="F231" s="179"/>
    </row>
    <row r="232" spans="1:6" s="158" customFormat="1" ht="21.75" customHeight="1">
      <c r="A232" s="157"/>
      <c r="B232" s="161"/>
      <c r="C232" s="161"/>
      <c r="D232" s="161"/>
      <c r="E232" s="161"/>
      <c r="F232" s="161"/>
    </row>
    <row r="233" spans="1:6" ht="18" customHeight="1">
      <c r="A233" s="187" t="s">
        <v>6</v>
      </c>
      <c r="B233" s="187" t="s">
        <v>224</v>
      </c>
      <c r="C233" s="189" t="s">
        <v>225</v>
      </c>
      <c r="D233" s="189"/>
      <c r="E233" s="189"/>
      <c r="F233" s="189"/>
    </row>
    <row r="234" spans="1:6" ht="16.5" customHeight="1">
      <c r="A234" s="187"/>
      <c r="B234" s="187"/>
      <c r="C234" s="9" t="s">
        <v>226</v>
      </c>
      <c r="D234" s="9" t="s">
        <v>227</v>
      </c>
      <c r="E234" s="9" t="s">
        <v>228</v>
      </c>
      <c r="F234" s="9" t="s">
        <v>229</v>
      </c>
    </row>
    <row r="235" spans="1:6" s="153" customFormat="1" ht="7.5" customHeight="1">
      <c r="A235" s="151"/>
      <c r="B235" s="152"/>
      <c r="C235" s="152"/>
      <c r="D235" s="152"/>
      <c r="E235" s="152"/>
      <c r="F235" s="152"/>
    </row>
    <row r="236" spans="1:6" s="160" customFormat="1" ht="47.25">
      <c r="A236" s="154" t="s">
        <v>316</v>
      </c>
      <c r="B236" s="162" t="s">
        <v>290</v>
      </c>
      <c r="C236" s="156">
        <v>124087793</v>
      </c>
      <c r="D236" s="156">
        <v>0</v>
      </c>
      <c r="E236" s="156">
        <v>19207940</v>
      </c>
      <c r="F236" s="156">
        <f>C236+D236-E236</f>
        <v>104879853</v>
      </c>
    </row>
    <row r="237" spans="1:6" s="165" customFormat="1" ht="15.75">
      <c r="A237" s="164"/>
      <c r="B237" s="179" t="s">
        <v>343</v>
      </c>
      <c r="C237" s="179"/>
      <c r="D237" s="179"/>
      <c r="E237" s="179"/>
      <c r="F237" s="179"/>
    </row>
    <row r="238" spans="1:6" s="165" customFormat="1" ht="7.5" customHeight="1">
      <c r="A238" s="164"/>
      <c r="B238" s="161"/>
      <c r="C238" s="161"/>
      <c r="D238" s="161"/>
      <c r="E238" s="161"/>
      <c r="F238" s="161"/>
    </row>
    <row r="239" spans="1:6" s="160" customFormat="1" ht="47.25">
      <c r="A239" s="154" t="s">
        <v>317</v>
      </c>
      <c r="B239" s="162" t="s">
        <v>298</v>
      </c>
      <c r="C239" s="156">
        <v>0</v>
      </c>
      <c r="D239" s="156">
        <v>13359503</v>
      </c>
      <c r="E239" s="156">
        <v>0</v>
      </c>
      <c r="F239" s="156">
        <f>C239+D239-E239</f>
        <v>13359503</v>
      </c>
    </row>
    <row r="240" spans="1:6" s="165" customFormat="1" ht="15.75">
      <c r="A240" s="164"/>
      <c r="B240" s="179" t="s">
        <v>356</v>
      </c>
      <c r="C240" s="179"/>
      <c r="D240" s="179"/>
      <c r="E240" s="179"/>
      <c r="F240" s="179"/>
    </row>
    <row r="241" spans="1:6" s="165" customFormat="1" ht="7.5" customHeight="1">
      <c r="A241" s="164"/>
      <c r="B241" s="161"/>
      <c r="C241" s="161"/>
      <c r="D241" s="161"/>
      <c r="E241" s="161"/>
      <c r="F241" s="161"/>
    </row>
    <row r="242" spans="1:6" s="160" customFormat="1" ht="47.25">
      <c r="A242" s="154" t="s">
        <v>318</v>
      </c>
      <c r="B242" s="162" t="s">
        <v>291</v>
      </c>
      <c r="C242" s="156">
        <v>4391000</v>
      </c>
      <c r="D242" s="156">
        <v>0</v>
      </c>
      <c r="E242" s="156">
        <v>2522355</v>
      </c>
      <c r="F242" s="156">
        <f>C242+D242-E242</f>
        <v>1868645</v>
      </c>
    </row>
    <row r="243" spans="1:6" s="165" customFormat="1" ht="15.75">
      <c r="A243" s="164"/>
      <c r="B243" s="179" t="s">
        <v>349</v>
      </c>
      <c r="C243" s="179"/>
      <c r="D243" s="179"/>
      <c r="E243" s="179"/>
      <c r="F243" s="179"/>
    </row>
    <row r="244" spans="1:6" s="165" customFormat="1" ht="7.5" customHeight="1">
      <c r="A244" s="164"/>
      <c r="B244" s="161"/>
      <c r="C244" s="161"/>
      <c r="D244" s="161"/>
      <c r="E244" s="161"/>
      <c r="F244" s="161"/>
    </row>
    <row r="245" spans="1:6" s="160" customFormat="1" ht="47.25">
      <c r="A245" s="154" t="s">
        <v>319</v>
      </c>
      <c r="B245" s="162" t="s">
        <v>336</v>
      </c>
      <c r="C245" s="156">
        <v>0</v>
      </c>
      <c r="D245" s="156">
        <v>190196</v>
      </c>
      <c r="E245" s="156">
        <v>0</v>
      </c>
      <c r="F245" s="156">
        <f>C245+D245-E245</f>
        <v>190196</v>
      </c>
    </row>
    <row r="246" spans="1:6" s="165" customFormat="1" ht="15.75">
      <c r="A246" s="164"/>
      <c r="B246" s="179" t="s">
        <v>350</v>
      </c>
      <c r="C246" s="179"/>
      <c r="D246" s="179"/>
      <c r="E246" s="179"/>
      <c r="F246" s="179"/>
    </row>
    <row r="247" spans="1:6" s="165" customFormat="1" ht="7.5" customHeight="1">
      <c r="A247" s="164"/>
      <c r="B247" s="161"/>
      <c r="C247" s="161"/>
      <c r="D247" s="161"/>
      <c r="E247" s="161"/>
      <c r="F247" s="161"/>
    </row>
    <row r="248" spans="1:6" s="168" customFormat="1" ht="15.75" customHeight="1">
      <c r="A248" s="177">
        <v>2</v>
      </c>
      <c r="B248" s="178" t="s">
        <v>231</v>
      </c>
      <c r="C248" s="178"/>
      <c r="D248" s="178"/>
      <c r="E248" s="178"/>
      <c r="F248" s="178"/>
    </row>
    <row r="249" spans="1:6" s="153" customFormat="1" ht="7.5" customHeight="1">
      <c r="A249" s="151"/>
      <c r="B249" s="152"/>
      <c r="C249" s="152"/>
      <c r="D249" s="152"/>
      <c r="E249" s="152"/>
      <c r="F249" s="152"/>
    </row>
    <row r="250" spans="1:6" s="168" customFormat="1" ht="15.75" customHeight="1">
      <c r="A250" s="174" t="s">
        <v>32</v>
      </c>
      <c r="B250" s="175" t="s">
        <v>230</v>
      </c>
      <c r="C250" s="176"/>
      <c r="D250" s="176"/>
      <c r="E250" s="176"/>
      <c r="F250" s="176"/>
    </row>
    <row r="251" spans="1:6" s="153" customFormat="1" ht="7.5" customHeight="1">
      <c r="A251" s="151"/>
      <c r="B251" s="152"/>
      <c r="C251" s="152"/>
      <c r="D251" s="152"/>
      <c r="E251" s="152"/>
      <c r="F251" s="152"/>
    </row>
    <row r="252" spans="1:6" s="155" customFormat="1" ht="47.25">
      <c r="A252" s="154" t="s">
        <v>34</v>
      </c>
      <c r="B252" s="159" t="s">
        <v>244</v>
      </c>
      <c r="C252" s="156">
        <v>301596000</v>
      </c>
      <c r="D252" s="156">
        <v>1055166</v>
      </c>
      <c r="E252" s="156">
        <v>0</v>
      </c>
      <c r="F252" s="156">
        <f>C252+D252-E252</f>
        <v>302651166</v>
      </c>
    </row>
    <row r="253" spans="1:6" s="158" customFormat="1" ht="143.25" customHeight="1">
      <c r="A253" s="157"/>
      <c r="B253" s="180" t="s">
        <v>339</v>
      </c>
      <c r="C253" s="180"/>
      <c r="D253" s="180"/>
      <c r="E253" s="180"/>
      <c r="F253" s="180"/>
    </row>
    <row r="254" spans="1:6" s="153" customFormat="1" ht="7.5" customHeight="1">
      <c r="A254" s="151"/>
      <c r="B254" s="152"/>
      <c r="C254" s="152"/>
      <c r="D254" s="152"/>
      <c r="E254" s="152"/>
      <c r="F254" s="152"/>
    </row>
    <row r="255" spans="1:6" s="155" customFormat="1" ht="47.25">
      <c r="A255" s="154" t="s">
        <v>36</v>
      </c>
      <c r="B255" s="159" t="s">
        <v>245</v>
      </c>
      <c r="C255" s="156">
        <v>243100000</v>
      </c>
      <c r="D255" s="156">
        <v>2855332</v>
      </c>
      <c r="E255" s="156">
        <v>0</v>
      </c>
      <c r="F255" s="156">
        <f>C255+D255-E255</f>
        <v>245955332</v>
      </c>
    </row>
    <row r="256" spans="1:6" s="158" customFormat="1" ht="144" customHeight="1">
      <c r="A256" s="157"/>
      <c r="B256" s="180" t="s">
        <v>338</v>
      </c>
      <c r="C256" s="180"/>
      <c r="D256" s="180"/>
      <c r="E256" s="180"/>
      <c r="F256" s="180"/>
    </row>
    <row r="257" spans="1:6" s="153" customFormat="1" ht="7.5" customHeight="1">
      <c r="A257" s="151"/>
      <c r="B257" s="152"/>
      <c r="C257" s="152"/>
      <c r="D257" s="152"/>
      <c r="E257" s="152"/>
      <c r="F257" s="152"/>
    </row>
    <row r="258" spans="1:6" s="155" customFormat="1" ht="47.25">
      <c r="A258" s="154" t="s">
        <v>40</v>
      </c>
      <c r="B258" s="159" t="s">
        <v>258</v>
      </c>
      <c r="C258" s="156">
        <v>51062710</v>
      </c>
      <c r="D258" s="156">
        <v>6000000</v>
      </c>
      <c r="E258" s="156">
        <v>0</v>
      </c>
      <c r="F258" s="156">
        <f>C258+D258-E258</f>
        <v>57062710</v>
      </c>
    </row>
    <row r="259" spans="1:6" s="158" customFormat="1" ht="48.75" customHeight="1">
      <c r="A259" s="157"/>
      <c r="B259" s="180" t="s">
        <v>340</v>
      </c>
      <c r="C259" s="180"/>
      <c r="D259" s="180"/>
      <c r="E259" s="180"/>
      <c r="F259" s="180"/>
    </row>
    <row r="260" spans="1:6" s="153" customFormat="1" ht="7.5" customHeight="1">
      <c r="A260" s="151"/>
      <c r="B260" s="152"/>
      <c r="C260" s="152"/>
      <c r="D260" s="152"/>
      <c r="E260" s="152"/>
      <c r="F260" s="152"/>
    </row>
    <row r="261" spans="1:6" s="155" customFormat="1" ht="47.25">
      <c r="A261" s="154" t="s">
        <v>320</v>
      </c>
      <c r="B261" s="159" t="s">
        <v>288</v>
      </c>
      <c r="C261" s="156">
        <v>119310</v>
      </c>
      <c r="D261" s="156">
        <v>36900</v>
      </c>
      <c r="E261" s="156">
        <v>0</v>
      </c>
      <c r="F261" s="156">
        <f>C261+D261-E261</f>
        <v>156210</v>
      </c>
    </row>
    <row r="262" spans="1:6" s="158" customFormat="1" ht="65.25" customHeight="1">
      <c r="A262" s="157"/>
      <c r="B262" s="180" t="s">
        <v>289</v>
      </c>
      <c r="C262" s="180"/>
      <c r="D262" s="180"/>
      <c r="E262" s="180"/>
      <c r="F262" s="180"/>
    </row>
    <row r="263" spans="1:6" s="153" customFormat="1" ht="7.5" customHeight="1">
      <c r="A263" s="151"/>
      <c r="B263" s="152"/>
      <c r="C263" s="152"/>
      <c r="D263" s="152"/>
      <c r="E263" s="152"/>
      <c r="F263" s="152"/>
    </row>
    <row r="264" spans="1:6" s="155" customFormat="1" ht="31.5">
      <c r="A264" s="154" t="s">
        <v>321</v>
      </c>
      <c r="B264" s="159" t="s">
        <v>259</v>
      </c>
      <c r="C264" s="156">
        <v>141345</v>
      </c>
      <c r="D264" s="156">
        <v>0</v>
      </c>
      <c r="E264" s="156">
        <v>825</v>
      </c>
      <c r="F264" s="156">
        <f>C264+D264-E264</f>
        <v>140520</v>
      </c>
    </row>
    <row r="265" spans="1:6" s="158" customFormat="1" ht="33" customHeight="1">
      <c r="A265" s="157"/>
      <c r="B265" s="180" t="s">
        <v>357</v>
      </c>
      <c r="C265" s="180"/>
      <c r="D265" s="180"/>
      <c r="E265" s="180"/>
      <c r="F265" s="180"/>
    </row>
    <row r="266" spans="1:6" s="158" customFormat="1" ht="33" customHeight="1">
      <c r="A266" s="157"/>
      <c r="B266" s="166"/>
      <c r="C266" s="166"/>
      <c r="D266" s="166"/>
      <c r="E266" s="166"/>
      <c r="F266" s="166"/>
    </row>
    <row r="267" spans="1:6" s="158" customFormat="1" ht="28.5" customHeight="1">
      <c r="A267" s="157"/>
      <c r="B267" s="166"/>
      <c r="C267" s="166"/>
      <c r="D267" s="166"/>
      <c r="E267" s="166"/>
      <c r="F267" s="166"/>
    </row>
    <row r="268" spans="1:6" ht="18" customHeight="1">
      <c r="A268" s="187" t="s">
        <v>6</v>
      </c>
      <c r="B268" s="187" t="s">
        <v>224</v>
      </c>
      <c r="C268" s="189" t="s">
        <v>225</v>
      </c>
      <c r="D268" s="189"/>
      <c r="E268" s="189"/>
      <c r="F268" s="189"/>
    </row>
    <row r="269" spans="1:6" ht="16.5" customHeight="1">
      <c r="A269" s="187"/>
      <c r="B269" s="187"/>
      <c r="C269" s="9" t="s">
        <v>226</v>
      </c>
      <c r="D269" s="9" t="s">
        <v>227</v>
      </c>
      <c r="E269" s="9" t="s">
        <v>228</v>
      </c>
      <c r="F269" s="9" t="s">
        <v>229</v>
      </c>
    </row>
    <row r="270" spans="1:6" s="153" customFormat="1" ht="7.5" customHeight="1">
      <c r="A270" s="151"/>
      <c r="B270" s="152"/>
      <c r="C270" s="152"/>
      <c r="D270" s="152"/>
      <c r="E270" s="152"/>
      <c r="F270" s="152"/>
    </row>
    <row r="271" spans="1:6" s="168" customFormat="1" ht="15.75" customHeight="1">
      <c r="A271" s="174" t="s">
        <v>48</v>
      </c>
      <c r="B271" s="175" t="s">
        <v>235</v>
      </c>
      <c r="C271" s="176"/>
      <c r="D271" s="176"/>
      <c r="E271" s="176"/>
      <c r="F271" s="176"/>
    </row>
    <row r="272" spans="1:6" s="155" customFormat="1" ht="7.5" customHeight="1">
      <c r="A272" s="154"/>
      <c r="B272" s="142"/>
      <c r="C272" s="142"/>
      <c r="D272" s="142"/>
      <c r="E272" s="142"/>
      <c r="F272" s="142"/>
    </row>
    <row r="273" spans="1:6" s="155" customFormat="1" ht="31.5">
      <c r="A273" s="154" t="s">
        <v>50</v>
      </c>
      <c r="B273" s="159" t="s">
        <v>265</v>
      </c>
      <c r="C273" s="156">
        <v>3610704</v>
      </c>
      <c r="D273" s="156">
        <v>1518224</v>
      </c>
      <c r="E273" s="156">
        <v>0</v>
      </c>
      <c r="F273" s="156">
        <f>C273+D273-E273</f>
        <v>5128928</v>
      </c>
    </row>
    <row r="274" spans="1:6" s="158" customFormat="1" ht="174" customHeight="1">
      <c r="A274" s="157"/>
      <c r="B274" s="180" t="s">
        <v>358</v>
      </c>
      <c r="C274" s="180"/>
      <c r="D274" s="180"/>
      <c r="E274" s="180"/>
      <c r="F274" s="180"/>
    </row>
    <row r="275" spans="1:6" s="155" customFormat="1" ht="7.5" customHeight="1">
      <c r="A275" s="154"/>
      <c r="B275" s="142"/>
      <c r="C275" s="142"/>
      <c r="D275" s="142"/>
      <c r="E275" s="142"/>
      <c r="F275" s="142"/>
    </row>
    <row r="276" spans="1:6" s="155" customFormat="1" ht="47.25">
      <c r="A276" s="154" t="s">
        <v>322</v>
      </c>
      <c r="B276" s="159" t="s">
        <v>333</v>
      </c>
      <c r="C276" s="156">
        <v>0</v>
      </c>
      <c r="D276" s="156">
        <v>616231</v>
      </c>
      <c r="E276" s="156">
        <v>0</v>
      </c>
      <c r="F276" s="156">
        <f>C276+D276-E276</f>
        <v>616231</v>
      </c>
    </row>
    <row r="277" spans="1:6" s="158" customFormat="1" ht="33" customHeight="1">
      <c r="A277" s="157"/>
      <c r="B277" s="180" t="s">
        <v>266</v>
      </c>
      <c r="C277" s="180"/>
      <c r="D277" s="180"/>
      <c r="E277" s="180"/>
      <c r="F277" s="180"/>
    </row>
    <row r="278" spans="1:6" s="155" customFormat="1" ht="7.5" customHeight="1">
      <c r="A278" s="154"/>
      <c r="B278" s="142"/>
      <c r="C278" s="142"/>
      <c r="D278" s="142"/>
      <c r="E278" s="142"/>
      <c r="F278" s="142"/>
    </row>
    <row r="279" spans="1:6" s="155" customFormat="1" ht="31.5">
      <c r="A279" s="154" t="s">
        <v>323</v>
      </c>
      <c r="B279" s="159" t="s">
        <v>264</v>
      </c>
      <c r="C279" s="156">
        <v>2910000</v>
      </c>
      <c r="D279" s="156">
        <v>288893</v>
      </c>
      <c r="E279" s="156">
        <v>0</v>
      </c>
      <c r="F279" s="156">
        <f>C279+D279-E279</f>
        <v>3198893</v>
      </c>
    </row>
    <row r="280" spans="1:6" s="158" customFormat="1" ht="50.25" customHeight="1">
      <c r="A280" s="157"/>
      <c r="B280" s="180" t="s">
        <v>359</v>
      </c>
      <c r="C280" s="180"/>
      <c r="D280" s="180"/>
      <c r="E280" s="180"/>
      <c r="F280" s="180"/>
    </row>
    <row r="281" spans="1:6" s="155" customFormat="1" ht="7.5" customHeight="1">
      <c r="A281" s="154"/>
      <c r="B281" s="142"/>
      <c r="C281" s="142"/>
      <c r="D281" s="142"/>
      <c r="E281" s="142"/>
      <c r="F281" s="142"/>
    </row>
    <row r="282" spans="1:6" s="155" customFormat="1" ht="47.25">
      <c r="A282" s="154" t="s">
        <v>324</v>
      </c>
      <c r="B282" s="159" t="s">
        <v>261</v>
      </c>
      <c r="C282" s="156">
        <v>10843765</v>
      </c>
      <c r="D282" s="156">
        <v>0</v>
      </c>
      <c r="E282" s="156">
        <v>900000</v>
      </c>
      <c r="F282" s="156">
        <f>C282+D282-E282</f>
        <v>9943765</v>
      </c>
    </row>
    <row r="283" spans="1:6" s="158" customFormat="1" ht="15.75">
      <c r="A283" s="157"/>
      <c r="B283" s="180" t="s">
        <v>262</v>
      </c>
      <c r="C283" s="180"/>
      <c r="D283" s="180"/>
      <c r="E283" s="180"/>
      <c r="F283" s="180"/>
    </row>
    <row r="284" spans="1:6" s="155" customFormat="1" ht="7.5" customHeight="1">
      <c r="A284" s="154"/>
      <c r="B284" s="142"/>
      <c r="C284" s="142"/>
      <c r="D284" s="142"/>
      <c r="E284" s="142"/>
      <c r="F284" s="142"/>
    </row>
    <row r="285" spans="1:6" s="155" customFormat="1" ht="47.25">
      <c r="A285" s="154" t="s">
        <v>325</v>
      </c>
      <c r="B285" s="162" t="s">
        <v>257</v>
      </c>
      <c r="C285" s="156">
        <v>0</v>
      </c>
      <c r="D285" s="156">
        <v>62339</v>
      </c>
      <c r="E285" s="156">
        <v>0</v>
      </c>
      <c r="F285" s="156">
        <f>C285+D285-E285</f>
        <v>62339</v>
      </c>
    </row>
    <row r="286" spans="1:6" s="158" customFormat="1" ht="49.5" customHeight="1">
      <c r="A286" s="157"/>
      <c r="B286" s="180" t="s">
        <v>286</v>
      </c>
      <c r="C286" s="180"/>
      <c r="D286" s="180"/>
      <c r="E286" s="180"/>
      <c r="F286" s="180"/>
    </row>
    <row r="287" spans="1:6" s="158" customFormat="1" ht="7.5" customHeight="1">
      <c r="A287" s="157"/>
      <c r="B287" s="166"/>
      <c r="C287" s="166"/>
      <c r="D287" s="166"/>
      <c r="E287" s="166"/>
      <c r="F287" s="166"/>
    </row>
    <row r="288" spans="1:6" s="155" customFormat="1" ht="63">
      <c r="A288" s="154" t="s">
        <v>326</v>
      </c>
      <c r="B288" s="159" t="s">
        <v>284</v>
      </c>
      <c r="C288" s="156">
        <v>0</v>
      </c>
      <c r="D288" s="156">
        <v>28947400</v>
      </c>
      <c r="E288" s="156">
        <v>0</v>
      </c>
      <c r="F288" s="156">
        <f>C288+D288-E288</f>
        <v>28947400</v>
      </c>
    </row>
    <row r="289" spans="1:6" s="158" customFormat="1" ht="82.5" customHeight="1">
      <c r="A289" s="157"/>
      <c r="B289" s="180" t="s">
        <v>341</v>
      </c>
      <c r="C289" s="180"/>
      <c r="D289" s="180"/>
      <c r="E289" s="180"/>
      <c r="F289" s="180"/>
    </row>
    <row r="290" spans="1:6" s="155" customFormat="1" ht="7.5" customHeight="1">
      <c r="A290" s="154"/>
      <c r="B290" s="142"/>
      <c r="C290" s="142"/>
      <c r="D290" s="142"/>
      <c r="E290" s="142"/>
      <c r="F290" s="142"/>
    </row>
    <row r="291" spans="1:6" s="155" customFormat="1" ht="47.25">
      <c r="A291" s="154" t="s">
        <v>327</v>
      </c>
      <c r="B291" s="159" t="s">
        <v>242</v>
      </c>
      <c r="C291" s="156">
        <v>24595956</v>
      </c>
      <c r="D291" s="156">
        <v>0</v>
      </c>
      <c r="E291" s="156">
        <v>0</v>
      </c>
      <c r="F291" s="156">
        <f>C291+D291-E291</f>
        <v>24595956</v>
      </c>
    </row>
    <row r="292" spans="1:6" s="158" customFormat="1" ht="33.75" customHeight="1">
      <c r="A292" s="157"/>
      <c r="B292" s="180" t="s">
        <v>267</v>
      </c>
      <c r="C292" s="180"/>
      <c r="D292" s="180"/>
      <c r="E292" s="180"/>
      <c r="F292" s="180"/>
    </row>
    <row r="293" spans="1:6" s="158" customFormat="1" ht="7.5" customHeight="1">
      <c r="A293" s="157"/>
      <c r="B293" s="166"/>
      <c r="C293" s="166"/>
      <c r="D293" s="166"/>
      <c r="E293" s="166"/>
      <c r="F293" s="166"/>
    </row>
    <row r="294" spans="1:6" s="155" customFormat="1" ht="47.25">
      <c r="A294" s="154" t="s">
        <v>328</v>
      </c>
      <c r="B294" s="159" t="s">
        <v>279</v>
      </c>
      <c r="C294" s="156">
        <v>0</v>
      </c>
      <c r="D294" s="156">
        <v>12000000</v>
      </c>
      <c r="E294" s="156">
        <v>0</v>
      </c>
      <c r="F294" s="156">
        <f>C294+D294-E294</f>
        <v>12000000</v>
      </c>
    </row>
    <row r="295" spans="1:6" s="158" customFormat="1" ht="15.75">
      <c r="A295" s="157"/>
      <c r="B295" s="180" t="s">
        <v>280</v>
      </c>
      <c r="C295" s="180"/>
      <c r="D295" s="180"/>
      <c r="E295" s="180"/>
      <c r="F295" s="180"/>
    </row>
    <row r="296" spans="1:6" s="155" customFormat="1" ht="7.5" customHeight="1">
      <c r="A296" s="154"/>
      <c r="B296" s="142"/>
      <c r="C296" s="142"/>
      <c r="D296" s="142"/>
      <c r="E296" s="142"/>
      <c r="F296" s="142"/>
    </row>
    <row r="297" spans="1:6" s="155" customFormat="1" ht="47.25">
      <c r="A297" s="154" t="s">
        <v>329</v>
      </c>
      <c r="B297" s="159" t="s">
        <v>254</v>
      </c>
      <c r="C297" s="156">
        <v>10138571</v>
      </c>
      <c r="D297" s="156">
        <v>0</v>
      </c>
      <c r="E297" s="156">
        <v>0</v>
      </c>
      <c r="F297" s="156">
        <f>C297+D297-E297</f>
        <v>10138571</v>
      </c>
    </row>
    <row r="298" spans="1:6" s="158" customFormat="1" ht="30" customHeight="1">
      <c r="A298" s="157"/>
      <c r="B298" s="180" t="s">
        <v>267</v>
      </c>
      <c r="C298" s="180"/>
      <c r="D298" s="180"/>
      <c r="E298" s="180"/>
      <c r="F298" s="180"/>
    </row>
    <row r="299" spans="1:6" s="155" customFormat="1" ht="7.5" customHeight="1">
      <c r="A299" s="154"/>
      <c r="B299" s="142"/>
      <c r="C299" s="142"/>
      <c r="D299" s="142"/>
      <c r="E299" s="142"/>
      <c r="F299" s="142"/>
    </row>
    <row r="300" spans="1:6" s="155" customFormat="1" ht="31.5">
      <c r="A300" s="154" t="s">
        <v>330</v>
      </c>
      <c r="B300" s="159" t="s">
        <v>332</v>
      </c>
      <c r="C300" s="156">
        <v>0</v>
      </c>
      <c r="D300" s="156">
        <v>1300000</v>
      </c>
      <c r="E300" s="156">
        <v>0</v>
      </c>
      <c r="F300" s="156">
        <f>C300+D300-E300</f>
        <v>1300000</v>
      </c>
    </row>
    <row r="301" spans="1:6" s="158" customFormat="1" ht="33.75" customHeight="1">
      <c r="A301" s="157"/>
      <c r="B301" s="180" t="s">
        <v>360</v>
      </c>
      <c r="C301" s="180"/>
      <c r="D301" s="180"/>
      <c r="E301" s="180"/>
      <c r="F301" s="180"/>
    </row>
    <row r="302" spans="1:6" s="158" customFormat="1" ht="22.5" customHeight="1">
      <c r="A302" s="157"/>
      <c r="B302" s="166"/>
      <c r="C302" s="166"/>
      <c r="D302" s="166"/>
      <c r="E302" s="166"/>
      <c r="F302" s="166"/>
    </row>
    <row r="303" spans="1:6" ht="18" customHeight="1">
      <c r="A303" s="187" t="s">
        <v>6</v>
      </c>
      <c r="B303" s="187" t="s">
        <v>224</v>
      </c>
      <c r="C303" s="189" t="s">
        <v>225</v>
      </c>
      <c r="D303" s="189"/>
      <c r="E303" s="189"/>
      <c r="F303" s="189"/>
    </row>
    <row r="304" spans="1:6" ht="16.5" customHeight="1">
      <c r="A304" s="187"/>
      <c r="B304" s="187"/>
      <c r="C304" s="9" t="s">
        <v>226</v>
      </c>
      <c r="D304" s="9" t="s">
        <v>227</v>
      </c>
      <c r="E304" s="9" t="s">
        <v>228</v>
      </c>
      <c r="F304" s="9" t="s">
        <v>229</v>
      </c>
    </row>
    <row r="305" spans="1:6" s="155" customFormat="1" ht="7.5" customHeight="1">
      <c r="A305" s="154"/>
      <c r="B305" s="142"/>
      <c r="C305" s="142"/>
      <c r="D305" s="142"/>
      <c r="E305" s="142"/>
      <c r="F305" s="142"/>
    </row>
    <row r="306" spans="1:6" s="155" customFormat="1" ht="31.5">
      <c r="A306" s="154" t="s">
        <v>331</v>
      </c>
      <c r="B306" s="159" t="s">
        <v>260</v>
      </c>
      <c r="C306" s="156">
        <v>25400</v>
      </c>
      <c r="D306" s="156">
        <v>0</v>
      </c>
      <c r="E306" s="156">
        <v>600</v>
      </c>
      <c r="F306" s="156">
        <f>C306+D306-E306</f>
        <v>24800</v>
      </c>
    </row>
    <row r="307" spans="1:6" s="158" customFormat="1" ht="36" customHeight="1">
      <c r="A307" s="157"/>
      <c r="B307" s="180" t="s">
        <v>361</v>
      </c>
      <c r="C307" s="180"/>
      <c r="D307" s="180"/>
      <c r="E307" s="180"/>
      <c r="F307" s="180"/>
    </row>
    <row r="308" spans="1:6" s="155" customFormat="1" ht="7.5" customHeight="1">
      <c r="A308" s="154"/>
      <c r="B308" s="142"/>
      <c r="C308" s="142"/>
      <c r="D308" s="142"/>
      <c r="E308" s="142"/>
      <c r="F308" s="142"/>
    </row>
    <row r="309" spans="1:6" s="168" customFormat="1" ht="15.75" customHeight="1">
      <c r="A309" s="167" t="s">
        <v>220</v>
      </c>
      <c r="C309" s="167"/>
      <c r="D309" s="167"/>
      <c r="E309" s="167"/>
      <c r="F309" s="167"/>
    </row>
    <row r="310" spans="1:6" s="168" customFormat="1" ht="4.5" customHeight="1">
      <c r="A310" s="167"/>
      <c r="C310" s="167"/>
      <c r="D310" s="167"/>
      <c r="E310" s="167"/>
      <c r="F310" s="167"/>
    </row>
    <row r="311" spans="1:6" s="50" customFormat="1" ht="32.25" customHeight="1">
      <c r="A311" s="185" t="s">
        <v>249</v>
      </c>
      <c r="B311" s="185"/>
      <c r="C311" s="185"/>
      <c r="D311" s="185"/>
      <c r="E311" s="185"/>
      <c r="F311" s="185"/>
    </row>
    <row r="312" spans="1:6" s="169" customFormat="1" ht="34.5" customHeight="1">
      <c r="A312" s="184" t="s">
        <v>251</v>
      </c>
      <c r="B312" s="184"/>
      <c r="C312" s="184"/>
      <c r="D312" s="184"/>
      <c r="E312" s="184"/>
      <c r="F312" s="184"/>
    </row>
  </sheetData>
  <sheetProtection password="C25B" sheet="1"/>
  <mergeCells count="106">
    <mergeCell ref="A303:A304"/>
    <mergeCell ref="B303:B304"/>
    <mergeCell ref="C303:F303"/>
    <mergeCell ref="A268:A269"/>
    <mergeCell ref="B268:B269"/>
    <mergeCell ref="C268:F268"/>
    <mergeCell ref="B298:F298"/>
    <mergeCell ref="B301:F301"/>
    <mergeCell ref="B292:F292"/>
    <mergeCell ref="B295:F295"/>
    <mergeCell ref="B307:F307"/>
    <mergeCell ref="B283:F283"/>
    <mergeCell ref="B277:F277"/>
    <mergeCell ref="B280:F280"/>
    <mergeCell ref="B262:F262"/>
    <mergeCell ref="A158:A159"/>
    <mergeCell ref="B158:B159"/>
    <mergeCell ref="C158:F158"/>
    <mergeCell ref="A195:A196"/>
    <mergeCell ref="B195:B196"/>
    <mergeCell ref="B286:F286"/>
    <mergeCell ref="B228:F228"/>
    <mergeCell ref="B256:F256"/>
    <mergeCell ref="B253:F253"/>
    <mergeCell ref="B231:F231"/>
    <mergeCell ref="B237:F237"/>
    <mergeCell ref="B240:F240"/>
    <mergeCell ref="B259:F259"/>
    <mergeCell ref="C195:F195"/>
    <mergeCell ref="B219:F219"/>
    <mergeCell ref="A233:A234"/>
    <mergeCell ref="B233:B234"/>
    <mergeCell ref="C233:F233"/>
    <mergeCell ref="B222:F222"/>
    <mergeCell ref="A1:F1"/>
    <mergeCell ref="A3:F3"/>
    <mergeCell ref="A4:F4"/>
    <mergeCell ref="A5:F5"/>
    <mergeCell ref="A6:F6"/>
    <mergeCell ref="B152:F152"/>
    <mergeCell ref="A8:F8"/>
    <mergeCell ref="A19:A20"/>
    <mergeCell ref="A109:A110"/>
    <mergeCell ref="B109:B110"/>
    <mergeCell ref="A7:F7"/>
    <mergeCell ref="A9:F9"/>
    <mergeCell ref="A10:F10"/>
    <mergeCell ref="A12:F12"/>
    <mergeCell ref="A13:E13"/>
    <mergeCell ref="A17:F17"/>
    <mergeCell ref="A11:F11"/>
    <mergeCell ref="A16:E16"/>
    <mergeCell ref="A14:E14"/>
    <mergeCell ref="A15:E15"/>
    <mergeCell ref="E19:E20"/>
    <mergeCell ref="A141:A142"/>
    <mergeCell ref="B141:B142"/>
    <mergeCell ref="A139:F139"/>
    <mergeCell ref="B81:B82"/>
    <mergeCell ref="C141:F141"/>
    <mergeCell ref="B19:B20"/>
    <mergeCell ref="C109:C110"/>
    <mergeCell ref="A45:A46"/>
    <mergeCell ref="B45:B46"/>
    <mergeCell ref="A312:F312"/>
    <mergeCell ref="A311:F311"/>
    <mergeCell ref="A81:A82"/>
    <mergeCell ref="B246:F246"/>
    <mergeCell ref="B192:F192"/>
    <mergeCell ref="E109:E110"/>
    <mergeCell ref="B205:F205"/>
    <mergeCell ref="B208:F208"/>
    <mergeCell ref="B211:F211"/>
    <mergeCell ref="B165:F165"/>
    <mergeCell ref="A83:A84"/>
    <mergeCell ref="B83:B84"/>
    <mergeCell ref="B138:F138"/>
    <mergeCell ref="A134:E134"/>
    <mergeCell ref="D109:D110"/>
    <mergeCell ref="C45:C46"/>
    <mergeCell ref="B177:F177"/>
    <mergeCell ref="B180:F180"/>
    <mergeCell ref="B183:F183"/>
    <mergeCell ref="D19:D20"/>
    <mergeCell ref="C83:C84"/>
    <mergeCell ref="B162:F162"/>
    <mergeCell ref="B168:F168"/>
    <mergeCell ref="B171:F171"/>
    <mergeCell ref="B149:F149"/>
    <mergeCell ref="C19:C20"/>
    <mergeCell ref="D45:D46"/>
    <mergeCell ref="E45:E46"/>
    <mergeCell ref="B174:F174"/>
    <mergeCell ref="B155:F155"/>
    <mergeCell ref="E83:E84"/>
    <mergeCell ref="D83:D84"/>
    <mergeCell ref="B186:F186"/>
    <mergeCell ref="B202:F202"/>
    <mergeCell ref="B289:F289"/>
    <mergeCell ref="B225:F225"/>
    <mergeCell ref="B189:F189"/>
    <mergeCell ref="B243:F243"/>
    <mergeCell ref="B199:F199"/>
    <mergeCell ref="B214:F214"/>
    <mergeCell ref="B274:F274"/>
    <mergeCell ref="B265:F265"/>
  </mergeCells>
  <conditionalFormatting sqref="E78:E79">
    <cfRule type="expression" priority="11" dxfId="6" stopIfTrue="1">
      <formula>LEFT(E78,3)="Nie"</formula>
    </cfRule>
  </conditionalFormatting>
  <conditionalFormatting sqref="C78:C79">
    <cfRule type="expression" priority="5" dxfId="6" stopIfTrue="1">
      <formula>LEFT(C78,3)="Nie"</formula>
    </cfRule>
  </conditionalFormatting>
  <conditionalFormatting sqref="C88">
    <cfRule type="cellIs" priority="4" dxfId="7" operator="equal" stopIfTrue="1">
      <formula>"Nie spełniona"</formula>
    </cfRule>
  </conditionalFormatting>
  <conditionalFormatting sqref="C89">
    <cfRule type="cellIs" priority="3" dxfId="7" operator="equal" stopIfTrue="1">
      <formula>"Nie spełniona"</formula>
    </cfRule>
  </conditionalFormatting>
  <conditionalFormatting sqref="E88">
    <cfRule type="cellIs" priority="2" dxfId="7" operator="equal" stopIfTrue="1">
      <formula>"Nie spełniona"</formula>
    </cfRule>
  </conditionalFormatting>
  <conditionalFormatting sqref="E89">
    <cfRule type="cellIs" priority="1" dxfId="7" operator="equal" stopIfTrue="1">
      <formula>"Nie spełniona"</formula>
    </cfRule>
  </conditionalFormatting>
  <printOptions horizontalCentered="1"/>
  <pageMargins left="0.5905511811023623" right="0.5905511811023623" top="0.984251968503937" bottom="1.1811023622047245" header="0.5118110236220472" footer="0.5118110236220472"/>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K46"/>
  <sheetViews>
    <sheetView tabSelected="1" view="pageBreakPreview" zoomScaleSheetLayoutView="100" zoomScalePageLayoutView="0" workbookViewId="0" topLeftCell="A19">
      <selection activeCell="C44" sqref="C44"/>
    </sheetView>
  </sheetViews>
  <sheetFormatPr defaultColWidth="8.8984375" defaultRowHeight="14.25"/>
  <cols>
    <col min="1" max="1" width="8.19921875" style="53" customWidth="1"/>
    <col min="2" max="2" width="14.3984375" style="10" customWidth="1"/>
    <col min="3" max="3" width="14.19921875" style="10" customWidth="1"/>
    <col min="4" max="4" width="13.59765625" style="10" customWidth="1"/>
    <col min="5" max="5" width="14.3984375" style="10" customWidth="1"/>
    <col min="6" max="7" width="13.8984375" style="10" customWidth="1"/>
    <col min="8" max="8" width="1" style="54" customWidth="1"/>
    <col min="9" max="9" width="13.09765625" style="10" customWidth="1"/>
    <col min="10" max="10" width="13.3984375" style="10" customWidth="1"/>
    <col min="11" max="11" width="13.09765625" style="10" customWidth="1"/>
    <col min="12" max="16384" width="8.8984375" style="10" customWidth="1"/>
  </cols>
  <sheetData>
    <row r="1" spans="1:11" ht="30" customHeight="1">
      <c r="A1" s="197" t="s">
        <v>252</v>
      </c>
      <c r="B1" s="197"/>
      <c r="C1" s="197"/>
      <c r="D1" s="197"/>
      <c r="E1" s="197"/>
      <c r="F1" s="197"/>
      <c r="G1" s="197"/>
      <c r="H1" s="197"/>
      <c r="I1" s="197"/>
      <c r="J1" s="197"/>
      <c r="K1" s="197"/>
    </row>
    <row r="2" ht="15.75" thickBot="1"/>
    <row r="3" spans="1:11" s="56" customFormat="1" ht="27.75" customHeight="1" thickBot="1">
      <c r="A3" s="198" t="s">
        <v>186</v>
      </c>
      <c r="B3" s="200" t="s">
        <v>187</v>
      </c>
      <c r="C3" s="201"/>
      <c r="D3" s="202"/>
      <c r="E3" s="203" t="s">
        <v>188</v>
      </c>
      <c r="F3" s="203"/>
      <c r="G3" s="204"/>
      <c r="H3" s="55"/>
      <c r="I3" s="195" t="s">
        <v>189</v>
      </c>
      <c r="J3" s="195"/>
      <c r="K3" s="195"/>
    </row>
    <row r="4" spans="1:11" s="65" customFormat="1" ht="31.5" customHeight="1" thickBot="1">
      <c r="A4" s="199"/>
      <c r="B4" s="57" t="s">
        <v>190</v>
      </c>
      <c r="C4" s="58" t="s">
        <v>191</v>
      </c>
      <c r="D4" s="59" t="s">
        <v>192</v>
      </c>
      <c r="E4" s="60" t="s">
        <v>190</v>
      </c>
      <c r="F4" s="58" t="s">
        <v>191</v>
      </c>
      <c r="G4" s="59" t="s">
        <v>192</v>
      </c>
      <c r="H4" s="61"/>
      <c r="I4" s="62" t="s">
        <v>190</v>
      </c>
      <c r="J4" s="63" t="s">
        <v>191</v>
      </c>
      <c r="K4" s="64" t="s">
        <v>192</v>
      </c>
    </row>
    <row r="5" spans="1:11" s="74" customFormat="1" ht="12" thickBot="1">
      <c r="A5" s="66" t="s">
        <v>184</v>
      </c>
      <c r="B5" s="67" t="s">
        <v>193</v>
      </c>
      <c r="C5" s="68" t="s">
        <v>185</v>
      </c>
      <c r="D5" s="69" t="s">
        <v>194</v>
      </c>
      <c r="E5" s="112" t="s">
        <v>195</v>
      </c>
      <c r="F5" s="113" t="s">
        <v>196</v>
      </c>
      <c r="G5" s="114" t="s">
        <v>197</v>
      </c>
      <c r="H5" s="71"/>
      <c r="I5" s="72" t="s">
        <v>198</v>
      </c>
      <c r="J5" s="68" t="s">
        <v>199</v>
      </c>
      <c r="K5" s="73" t="s">
        <v>200</v>
      </c>
    </row>
    <row r="6" spans="1:11" s="82" customFormat="1" ht="18" customHeight="1">
      <c r="A6" s="75">
        <v>2024</v>
      </c>
      <c r="B6" s="83">
        <v>1766723961</v>
      </c>
      <c r="C6" s="76">
        <f aca="true" t="shared" si="0" ref="C6:C21">D6-B6</f>
        <v>132373693</v>
      </c>
      <c r="D6" s="77">
        <v>1899097654</v>
      </c>
      <c r="E6" s="83">
        <v>1832773587</v>
      </c>
      <c r="F6" s="76">
        <f aca="true" t="shared" si="1" ref="F6:F21">G6-E6</f>
        <v>132373693</v>
      </c>
      <c r="G6" s="77">
        <v>1965147280</v>
      </c>
      <c r="H6" s="78"/>
      <c r="I6" s="79">
        <f aca="true" t="shared" si="2" ref="I6:I21">B6-E6</f>
        <v>-66049626</v>
      </c>
      <c r="J6" s="80">
        <f>K6-I6</f>
        <v>0</v>
      </c>
      <c r="K6" s="81">
        <f aca="true" t="shared" si="3" ref="K6:K21">D6-G6</f>
        <v>-66049626</v>
      </c>
    </row>
    <row r="7" spans="1:11" s="82" customFormat="1" ht="18" customHeight="1">
      <c r="A7" s="75">
        <f>A6+1</f>
        <v>2025</v>
      </c>
      <c r="B7" s="83">
        <v>1772304653</v>
      </c>
      <c r="C7" s="76">
        <f t="shared" si="0"/>
        <v>60114567</v>
      </c>
      <c r="D7" s="77">
        <v>1832419220</v>
      </c>
      <c r="E7" s="83">
        <v>1828304653</v>
      </c>
      <c r="F7" s="76">
        <f t="shared" si="1"/>
        <v>60114567</v>
      </c>
      <c r="G7" s="77">
        <v>1888419220</v>
      </c>
      <c r="H7" s="78"/>
      <c r="I7" s="79">
        <f t="shared" si="2"/>
        <v>-56000000</v>
      </c>
      <c r="J7" s="80">
        <f aca="true" t="shared" si="4" ref="J7:J21">K7-I7</f>
        <v>0</v>
      </c>
      <c r="K7" s="81">
        <f t="shared" si="3"/>
        <v>-56000000</v>
      </c>
    </row>
    <row r="8" spans="1:11" s="82" customFormat="1" ht="18" customHeight="1">
      <c r="A8" s="75">
        <f>A7+1</f>
        <v>2026</v>
      </c>
      <c r="B8" s="83">
        <v>1523150355</v>
      </c>
      <c r="C8" s="76">
        <f t="shared" si="0"/>
        <v>53331670</v>
      </c>
      <c r="D8" s="77">
        <v>1576482025</v>
      </c>
      <c r="E8" s="83">
        <v>1532850355</v>
      </c>
      <c r="F8" s="76">
        <f t="shared" si="1"/>
        <v>53331670</v>
      </c>
      <c r="G8" s="77">
        <v>1586182025</v>
      </c>
      <c r="H8" s="78"/>
      <c r="I8" s="79">
        <f t="shared" si="2"/>
        <v>-9700000</v>
      </c>
      <c r="J8" s="80">
        <f t="shared" si="4"/>
        <v>0</v>
      </c>
      <c r="K8" s="81">
        <f t="shared" si="3"/>
        <v>-9700000</v>
      </c>
    </row>
    <row r="9" spans="1:11" s="82" customFormat="1" ht="18" customHeight="1">
      <c r="A9" s="84">
        <v>2027</v>
      </c>
      <c r="B9" s="85">
        <v>1481748958</v>
      </c>
      <c r="C9" s="76">
        <f t="shared" si="0"/>
        <v>41386290</v>
      </c>
      <c r="D9" s="86">
        <v>1523135248</v>
      </c>
      <c r="E9" s="85">
        <v>1456080634</v>
      </c>
      <c r="F9" s="76">
        <f t="shared" si="1"/>
        <v>41386290</v>
      </c>
      <c r="G9" s="86">
        <v>1497466924</v>
      </c>
      <c r="H9" s="78"/>
      <c r="I9" s="79">
        <f t="shared" si="2"/>
        <v>25668324</v>
      </c>
      <c r="J9" s="80">
        <f t="shared" si="4"/>
        <v>0</v>
      </c>
      <c r="K9" s="81">
        <f t="shared" si="3"/>
        <v>25668324</v>
      </c>
    </row>
    <row r="10" spans="1:11" s="82" customFormat="1" ht="18" customHeight="1">
      <c r="A10" s="84">
        <v>2028</v>
      </c>
      <c r="B10" s="85">
        <v>1385677688</v>
      </c>
      <c r="C10" s="76">
        <f t="shared" si="0"/>
        <v>4056996</v>
      </c>
      <c r="D10" s="86">
        <v>1389734684</v>
      </c>
      <c r="E10" s="85">
        <v>1360341158</v>
      </c>
      <c r="F10" s="76">
        <f t="shared" si="1"/>
        <v>4056996</v>
      </c>
      <c r="G10" s="86">
        <v>1364398154</v>
      </c>
      <c r="H10" s="78"/>
      <c r="I10" s="79">
        <f t="shared" si="2"/>
        <v>25336530</v>
      </c>
      <c r="J10" s="80">
        <f t="shared" si="4"/>
        <v>0</v>
      </c>
      <c r="K10" s="81">
        <f t="shared" si="3"/>
        <v>25336530</v>
      </c>
    </row>
    <row r="11" spans="1:11" s="82" customFormat="1" ht="18" customHeight="1">
      <c r="A11" s="84">
        <v>2029</v>
      </c>
      <c r="B11" s="85">
        <v>1385456678</v>
      </c>
      <c r="C11" s="76">
        <f t="shared" si="0"/>
        <v>-27236231</v>
      </c>
      <c r="D11" s="86">
        <v>1358220447</v>
      </c>
      <c r="E11" s="85">
        <v>1359956678</v>
      </c>
      <c r="F11" s="76">
        <f t="shared" si="1"/>
        <v>-27236231</v>
      </c>
      <c r="G11" s="86">
        <v>1332720447</v>
      </c>
      <c r="H11" s="78"/>
      <c r="I11" s="79">
        <f t="shared" si="2"/>
        <v>25500000</v>
      </c>
      <c r="J11" s="80">
        <f t="shared" si="4"/>
        <v>0</v>
      </c>
      <c r="K11" s="81">
        <f t="shared" si="3"/>
        <v>25500000</v>
      </c>
    </row>
    <row r="12" spans="1:11" s="82" customFormat="1" ht="18" customHeight="1">
      <c r="A12" s="84">
        <v>2030</v>
      </c>
      <c r="B12" s="85">
        <v>1302606445</v>
      </c>
      <c r="C12" s="76">
        <f t="shared" si="0"/>
        <v>-5858471</v>
      </c>
      <c r="D12" s="86">
        <v>1296747974</v>
      </c>
      <c r="E12" s="85">
        <v>1277106445</v>
      </c>
      <c r="F12" s="76">
        <f t="shared" si="1"/>
        <v>-5858471</v>
      </c>
      <c r="G12" s="86">
        <v>1271247974</v>
      </c>
      <c r="H12" s="78"/>
      <c r="I12" s="79">
        <f t="shared" si="2"/>
        <v>25500000</v>
      </c>
      <c r="J12" s="80">
        <f t="shared" si="4"/>
        <v>0</v>
      </c>
      <c r="K12" s="81">
        <f t="shared" si="3"/>
        <v>25500000</v>
      </c>
    </row>
    <row r="13" spans="1:11" s="82" customFormat="1" ht="18" customHeight="1">
      <c r="A13" s="84">
        <v>2031</v>
      </c>
      <c r="B13" s="85">
        <v>1293573436</v>
      </c>
      <c r="C13" s="76">
        <f t="shared" si="0"/>
        <v>0</v>
      </c>
      <c r="D13" s="86">
        <v>1293573436</v>
      </c>
      <c r="E13" s="85">
        <v>1268073436</v>
      </c>
      <c r="F13" s="76">
        <f t="shared" si="1"/>
        <v>0</v>
      </c>
      <c r="G13" s="86">
        <v>1268073436</v>
      </c>
      <c r="H13" s="78"/>
      <c r="I13" s="79">
        <f t="shared" si="2"/>
        <v>25500000</v>
      </c>
      <c r="J13" s="80">
        <f t="shared" si="4"/>
        <v>0</v>
      </c>
      <c r="K13" s="81">
        <f t="shared" si="3"/>
        <v>25500000</v>
      </c>
    </row>
    <row r="14" spans="1:11" s="82" customFormat="1" ht="18" customHeight="1">
      <c r="A14" s="84">
        <v>2032</v>
      </c>
      <c r="B14" s="85">
        <v>1293573436</v>
      </c>
      <c r="C14" s="76">
        <f t="shared" si="0"/>
        <v>0</v>
      </c>
      <c r="D14" s="86">
        <v>1293573436</v>
      </c>
      <c r="E14" s="85">
        <v>1268073436</v>
      </c>
      <c r="F14" s="76">
        <f t="shared" si="1"/>
        <v>0</v>
      </c>
      <c r="G14" s="86">
        <v>1268073436</v>
      </c>
      <c r="H14" s="78"/>
      <c r="I14" s="79">
        <f t="shared" si="2"/>
        <v>25500000</v>
      </c>
      <c r="J14" s="80">
        <f t="shared" si="4"/>
        <v>0</v>
      </c>
      <c r="K14" s="81">
        <f t="shared" si="3"/>
        <v>25500000</v>
      </c>
    </row>
    <row r="15" spans="1:11" s="82" customFormat="1" ht="18" customHeight="1">
      <c r="A15" s="84">
        <v>2033</v>
      </c>
      <c r="B15" s="85">
        <v>1293573436</v>
      </c>
      <c r="C15" s="76">
        <f t="shared" si="0"/>
        <v>0</v>
      </c>
      <c r="D15" s="86">
        <v>1293573436</v>
      </c>
      <c r="E15" s="85">
        <v>1268073436</v>
      </c>
      <c r="F15" s="76">
        <f t="shared" si="1"/>
        <v>0</v>
      </c>
      <c r="G15" s="86">
        <v>1268073436</v>
      </c>
      <c r="H15" s="78"/>
      <c r="I15" s="79">
        <f t="shared" si="2"/>
        <v>25500000</v>
      </c>
      <c r="J15" s="80">
        <f t="shared" si="4"/>
        <v>0</v>
      </c>
      <c r="K15" s="81">
        <f t="shared" si="3"/>
        <v>25500000</v>
      </c>
    </row>
    <row r="16" spans="1:11" s="82" customFormat="1" ht="18" customHeight="1">
      <c r="A16" s="84">
        <v>2034</v>
      </c>
      <c r="B16" s="85">
        <v>1293573436</v>
      </c>
      <c r="C16" s="76">
        <f t="shared" si="0"/>
        <v>0</v>
      </c>
      <c r="D16" s="86">
        <v>1293573436</v>
      </c>
      <c r="E16" s="85">
        <v>1268073436</v>
      </c>
      <c r="F16" s="76">
        <f t="shared" si="1"/>
        <v>0</v>
      </c>
      <c r="G16" s="86">
        <v>1268073436</v>
      </c>
      <c r="H16" s="78"/>
      <c r="I16" s="79">
        <f t="shared" si="2"/>
        <v>25500000</v>
      </c>
      <c r="J16" s="80">
        <f t="shared" si="4"/>
        <v>0</v>
      </c>
      <c r="K16" s="81">
        <f t="shared" si="3"/>
        <v>25500000</v>
      </c>
    </row>
    <row r="17" spans="1:11" s="82" customFormat="1" ht="18" customHeight="1">
      <c r="A17" s="84">
        <v>2035</v>
      </c>
      <c r="B17" s="85">
        <v>1293573436</v>
      </c>
      <c r="C17" s="76">
        <f t="shared" si="0"/>
        <v>0</v>
      </c>
      <c r="D17" s="86">
        <v>1293573436</v>
      </c>
      <c r="E17" s="85">
        <v>1268282803</v>
      </c>
      <c r="F17" s="76">
        <f t="shared" si="1"/>
        <v>0</v>
      </c>
      <c r="G17" s="86">
        <v>1268282803</v>
      </c>
      <c r="H17" s="78"/>
      <c r="I17" s="79">
        <f t="shared" si="2"/>
        <v>25290633</v>
      </c>
      <c r="J17" s="80">
        <f t="shared" si="4"/>
        <v>0</v>
      </c>
      <c r="K17" s="81">
        <f t="shared" si="3"/>
        <v>25290633</v>
      </c>
    </row>
    <row r="18" spans="1:11" s="82" customFormat="1" ht="18" customHeight="1">
      <c r="A18" s="84">
        <v>2036</v>
      </c>
      <c r="B18" s="85">
        <v>1293573436</v>
      </c>
      <c r="C18" s="76">
        <f t="shared" si="0"/>
        <v>0</v>
      </c>
      <c r="D18" s="86">
        <v>1293573436</v>
      </c>
      <c r="E18" s="85">
        <v>1268073436</v>
      </c>
      <c r="F18" s="76">
        <f t="shared" si="1"/>
        <v>0</v>
      </c>
      <c r="G18" s="86">
        <v>1268073436</v>
      </c>
      <c r="H18" s="78"/>
      <c r="I18" s="79">
        <f t="shared" si="2"/>
        <v>25500000</v>
      </c>
      <c r="J18" s="80">
        <f t="shared" si="4"/>
        <v>0</v>
      </c>
      <c r="K18" s="81">
        <f t="shared" si="3"/>
        <v>25500000</v>
      </c>
    </row>
    <row r="19" spans="1:11" s="82" customFormat="1" ht="18" customHeight="1">
      <c r="A19" s="84">
        <v>2037</v>
      </c>
      <c r="B19" s="85">
        <v>1293573436</v>
      </c>
      <c r="C19" s="76">
        <f t="shared" si="0"/>
        <v>0</v>
      </c>
      <c r="D19" s="86">
        <v>1293573436</v>
      </c>
      <c r="E19" s="85">
        <v>1269573436</v>
      </c>
      <c r="F19" s="76">
        <f t="shared" si="1"/>
        <v>0</v>
      </c>
      <c r="G19" s="86">
        <v>1269573436</v>
      </c>
      <c r="H19" s="78"/>
      <c r="I19" s="79">
        <f t="shared" si="2"/>
        <v>24000000</v>
      </c>
      <c r="J19" s="80">
        <f t="shared" si="4"/>
        <v>0</v>
      </c>
      <c r="K19" s="81">
        <f t="shared" si="3"/>
        <v>24000000</v>
      </c>
    </row>
    <row r="20" spans="1:11" s="82" customFormat="1" ht="18" customHeight="1">
      <c r="A20" s="84">
        <v>2038</v>
      </c>
      <c r="B20" s="85">
        <v>1293573436</v>
      </c>
      <c r="C20" s="76">
        <f t="shared" si="0"/>
        <v>0</v>
      </c>
      <c r="D20" s="86">
        <v>1293573436</v>
      </c>
      <c r="E20" s="85">
        <v>1270110522</v>
      </c>
      <c r="F20" s="76">
        <f t="shared" si="1"/>
        <v>0</v>
      </c>
      <c r="G20" s="86">
        <v>1270110522</v>
      </c>
      <c r="H20" s="78"/>
      <c r="I20" s="79">
        <f>B20-E20</f>
        <v>23462914</v>
      </c>
      <c r="J20" s="80">
        <f t="shared" si="4"/>
        <v>0</v>
      </c>
      <c r="K20" s="81">
        <f t="shared" si="3"/>
        <v>23462914</v>
      </c>
    </row>
    <row r="21" spans="1:11" s="82" customFormat="1" ht="18" customHeight="1" thickBot="1">
      <c r="A21" s="87">
        <v>2039</v>
      </c>
      <c r="B21" s="88">
        <v>1293573436</v>
      </c>
      <c r="C21" s="89">
        <f t="shared" si="0"/>
        <v>0</v>
      </c>
      <c r="D21" s="90">
        <v>1293573436</v>
      </c>
      <c r="E21" s="88">
        <v>1270573436</v>
      </c>
      <c r="F21" s="89">
        <f t="shared" si="1"/>
        <v>0</v>
      </c>
      <c r="G21" s="90">
        <v>1270573436</v>
      </c>
      <c r="H21" s="78"/>
      <c r="I21" s="91">
        <f t="shared" si="2"/>
        <v>23000000</v>
      </c>
      <c r="J21" s="92">
        <f t="shared" si="4"/>
        <v>0</v>
      </c>
      <c r="K21" s="93">
        <f t="shared" si="3"/>
        <v>23000000</v>
      </c>
    </row>
    <row r="22" spans="2:11" ht="15">
      <c r="B22" s="94"/>
      <c r="C22" s="94"/>
      <c r="D22" s="94"/>
      <c r="E22" s="94"/>
      <c r="F22" s="94"/>
      <c r="G22" s="94"/>
      <c r="H22" s="95"/>
      <c r="I22" s="94"/>
      <c r="J22" s="94"/>
      <c r="K22" s="94"/>
    </row>
    <row r="25" spans="1:11" s="56" customFormat="1" ht="27.75" customHeight="1" thickBot="1">
      <c r="A25" s="205" t="s">
        <v>186</v>
      </c>
      <c r="B25" s="195" t="s">
        <v>201</v>
      </c>
      <c r="C25" s="195"/>
      <c r="D25" s="195"/>
      <c r="E25" s="194" t="s">
        <v>202</v>
      </c>
      <c r="F25" s="194"/>
      <c r="G25" s="194"/>
      <c r="H25" s="55"/>
      <c r="I25" s="195" t="s">
        <v>203</v>
      </c>
      <c r="J25" s="195"/>
      <c r="K25" s="195"/>
    </row>
    <row r="26" spans="1:11" s="65" customFormat="1" ht="31.5" customHeight="1" thickBot="1">
      <c r="A26" s="205"/>
      <c r="B26" s="96" t="s">
        <v>190</v>
      </c>
      <c r="C26" s="97" t="s">
        <v>191</v>
      </c>
      <c r="D26" s="98" t="s">
        <v>192</v>
      </c>
      <c r="E26" s="99" t="s">
        <v>190</v>
      </c>
      <c r="F26" s="97" t="s">
        <v>191</v>
      </c>
      <c r="G26" s="98" t="s">
        <v>192</v>
      </c>
      <c r="H26" s="61"/>
      <c r="I26" s="62" t="s">
        <v>190</v>
      </c>
      <c r="J26" s="63" t="s">
        <v>191</v>
      </c>
      <c r="K26" s="64" t="s">
        <v>192</v>
      </c>
    </row>
    <row r="27" spans="1:11" s="74" customFormat="1" ht="12" thickBot="1">
      <c r="A27" s="100" t="s">
        <v>184</v>
      </c>
      <c r="B27" s="72" t="s">
        <v>193</v>
      </c>
      <c r="C27" s="68" t="s">
        <v>185</v>
      </c>
      <c r="D27" s="73" t="s">
        <v>194</v>
      </c>
      <c r="E27" s="70" t="s">
        <v>195</v>
      </c>
      <c r="F27" s="68" t="s">
        <v>196</v>
      </c>
      <c r="G27" s="73" t="s">
        <v>197</v>
      </c>
      <c r="H27" s="71"/>
      <c r="I27" s="72" t="s">
        <v>198</v>
      </c>
      <c r="J27" s="68" t="s">
        <v>199</v>
      </c>
      <c r="K27" s="73" t="s">
        <v>200</v>
      </c>
    </row>
    <row r="28" spans="1:11" s="82" customFormat="1" ht="18" customHeight="1">
      <c r="A28" s="101">
        <v>2024</v>
      </c>
      <c r="B28" s="102">
        <v>80049626</v>
      </c>
      <c r="C28" s="76">
        <f aca="true" t="shared" si="5" ref="C28:C43">D28-B28</f>
        <v>0</v>
      </c>
      <c r="D28" s="81">
        <v>80049626</v>
      </c>
      <c r="E28" s="102">
        <v>14000000</v>
      </c>
      <c r="F28" s="76">
        <f aca="true" t="shared" si="6" ref="F28:F43">G28-E28</f>
        <v>0</v>
      </c>
      <c r="G28" s="81">
        <v>14000000</v>
      </c>
      <c r="H28" s="78"/>
      <c r="I28" s="79">
        <f aca="true" t="shared" si="7" ref="I28:I43">B6+B28-E6-E28</f>
        <v>0</v>
      </c>
      <c r="J28" s="80">
        <f aca="true" t="shared" si="8" ref="J28:J42">K28-I28</f>
        <v>0</v>
      </c>
      <c r="K28" s="81">
        <f aca="true" t="shared" si="9" ref="K28:K43">D6+D28-G6-G28</f>
        <v>0</v>
      </c>
    </row>
    <row r="29" spans="1:11" s="82" customFormat="1" ht="18" customHeight="1">
      <c r="A29" s="101">
        <f>A28+1</f>
        <v>2025</v>
      </c>
      <c r="B29" s="102">
        <v>80000000</v>
      </c>
      <c r="C29" s="76">
        <f t="shared" si="5"/>
        <v>0</v>
      </c>
      <c r="D29" s="81">
        <v>80000000</v>
      </c>
      <c r="E29" s="102">
        <v>24000000</v>
      </c>
      <c r="F29" s="76">
        <f t="shared" si="6"/>
        <v>0</v>
      </c>
      <c r="G29" s="81">
        <v>24000000</v>
      </c>
      <c r="H29" s="78"/>
      <c r="I29" s="79">
        <f t="shared" si="7"/>
        <v>0</v>
      </c>
      <c r="J29" s="80">
        <f t="shared" si="8"/>
        <v>0</v>
      </c>
      <c r="K29" s="81">
        <f t="shared" si="9"/>
        <v>0</v>
      </c>
    </row>
    <row r="30" spans="1:11" s="82" customFormat="1" ht="18" customHeight="1">
      <c r="A30" s="101">
        <f>A29+1</f>
        <v>2026</v>
      </c>
      <c r="B30" s="102">
        <v>38000000</v>
      </c>
      <c r="C30" s="76">
        <f t="shared" si="5"/>
        <v>0</v>
      </c>
      <c r="D30" s="81">
        <v>38000000</v>
      </c>
      <c r="E30" s="102">
        <v>28300000</v>
      </c>
      <c r="F30" s="76">
        <f t="shared" si="6"/>
        <v>0</v>
      </c>
      <c r="G30" s="81">
        <v>28300000</v>
      </c>
      <c r="H30" s="78"/>
      <c r="I30" s="79">
        <f t="shared" si="7"/>
        <v>0</v>
      </c>
      <c r="J30" s="80">
        <f t="shared" si="8"/>
        <v>0</v>
      </c>
      <c r="K30" s="81">
        <f t="shared" si="9"/>
        <v>0</v>
      </c>
    </row>
    <row r="31" spans="1:11" s="82" customFormat="1" ht="18" customHeight="1">
      <c r="A31" s="103">
        <v>2027</v>
      </c>
      <c r="B31" s="102">
        <v>0</v>
      </c>
      <c r="C31" s="76">
        <f t="shared" si="5"/>
        <v>0</v>
      </c>
      <c r="D31" s="81">
        <v>0</v>
      </c>
      <c r="E31" s="104">
        <v>25668324</v>
      </c>
      <c r="F31" s="76">
        <f t="shared" si="6"/>
        <v>0</v>
      </c>
      <c r="G31" s="105">
        <v>25668324</v>
      </c>
      <c r="H31" s="78"/>
      <c r="I31" s="79">
        <f t="shared" si="7"/>
        <v>0</v>
      </c>
      <c r="J31" s="80">
        <f t="shared" si="8"/>
        <v>0</v>
      </c>
      <c r="K31" s="81">
        <f t="shared" si="9"/>
        <v>0</v>
      </c>
    </row>
    <row r="32" spans="1:11" s="82" customFormat="1" ht="18" customHeight="1">
      <c r="A32" s="103">
        <v>2028</v>
      </c>
      <c r="B32" s="102">
        <v>0</v>
      </c>
      <c r="C32" s="76">
        <f t="shared" si="5"/>
        <v>0</v>
      </c>
      <c r="D32" s="81">
        <v>0</v>
      </c>
      <c r="E32" s="104">
        <v>25336530</v>
      </c>
      <c r="F32" s="76">
        <f t="shared" si="6"/>
        <v>0</v>
      </c>
      <c r="G32" s="105">
        <v>25336530</v>
      </c>
      <c r="H32" s="78"/>
      <c r="I32" s="79">
        <f t="shared" si="7"/>
        <v>0</v>
      </c>
      <c r="J32" s="80">
        <f t="shared" si="8"/>
        <v>0</v>
      </c>
      <c r="K32" s="81">
        <f t="shared" si="9"/>
        <v>0</v>
      </c>
    </row>
    <row r="33" spans="1:11" s="82" customFormat="1" ht="18" customHeight="1">
      <c r="A33" s="103">
        <v>2029</v>
      </c>
      <c r="B33" s="102">
        <v>0</v>
      </c>
      <c r="C33" s="76">
        <f t="shared" si="5"/>
        <v>0</v>
      </c>
      <c r="D33" s="81">
        <v>0</v>
      </c>
      <c r="E33" s="104">
        <v>25500000</v>
      </c>
      <c r="F33" s="76">
        <f t="shared" si="6"/>
        <v>0</v>
      </c>
      <c r="G33" s="105">
        <v>25500000</v>
      </c>
      <c r="H33" s="78"/>
      <c r="I33" s="79">
        <f t="shared" si="7"/>
        <v>0</v>
      </c>
      <c r="J33" s="80">
        <f t="shared" si="8"/>
        <v>0</v>
      </c>
      <c r="K33" s="81">
        <f t="shared" si="9"/>
        <v>0</v>
      </c>
    </row>
    <row r="34" spans="1:11" s="82" customFormat="1" ht="18" customHeight="1">
      <c r="A34" s="103">
        <v>2030</v>
      </c>
      <c r="B34" s="102">
        <v>0</v>
      </c>
      <c r="C34" s="76">
        <f t="shared" si="5"/>
        <v>0</v>
      </c>
      <c r="D34" s="81">
        <v>0</v>
      </c>
      <c r="E34" s="104">
        <v>25500000</v>
      </c>
      <c r="F34" s="76">
        <f t="shared" si="6"/>
        <v>0</v>
      </c>
      <c r="G34" s="105">
        <v>25500000</v>
      </c>
      <c r="H34" s="78"/>
      <c r="I34" s="79">
        <f t="shared" si="7"/>
        <v>0</v>
      </c>
      <c r="J34" s="80">
        <f t="shared" si="8"/>
        <v>0</v>
      </c>
      <c r="K34" s="81">
        <f t="shared" si="9"/>
        <v>0</v>
      </c>
    </row>
    <row r="35" spans="1:11" s="82" customFormat="1" ht="18" customHeight="1">
      <c r="A35" s="103">
        <v>2031</v>
      </c>
      <c r="B35" s="102">
        <v>0</v>
      </c>
      <c r="C35" s="76">
        <f t="shared" si="5"/>
        <v>0</v>
      </c>
      <c r="D35" s="81">
        <v>0</v>
      </c>
      <c r="E35" s="104">
        <v>25500000</v>
      </c>
      <c r="F35" s="76">
        <f t="shared" si="6"/>
        <v>0</v>
      </c>
      <c r="G35" s="105">
        <v>25500000</v>
      </c>
      <c r="H35" s="78"/>
      <c r="I35" s="79">
        <f t="shared" si="7"/>
        <v>0</v>
      </c>
      <c r="J35" s="80">
        <f t="shared" si="8"/>
        <v>0</v>
      </c>
      <c r="K35" s="81">
        <f t="shared" si="9"/>
        <v>0</v>
      </c>
    </row>
    <row r="36" spans="1:11" s="82" customFormat="1" ht="18" customHeight="1">
      <c r="A36" s="103">
        <v>2032</v>
      </c>
      <c r="B36" s="102">
        <v>0</v>
      </c>
      <c r="C36" s="76">
        <f t="shared" si="5"/>
        <v>0</v>
      </c>
      <c r="D36" s="81">
        <v>0</v>
      </c>
      <c r="E36" s="104">
        <v>25500000</v>
      </c>
      <c r="F36" s="76">
        <f t="shared" si="6"/>
        <v>0</v>
      </c>
      <c r="G36" s="105">
        <v>25500000</v>
      </c>
      <c r="H36" s="78"/>
      <c r="I36" s="79">
        <f t="shared" si="7"/>
        <v>0</v>
      </c>
      <c r="J36" s="80">
        <f t="shared" si="8"/>
        <v>0</v>
      </c>
      <c r="K36" s="81">
        <f t="shared" si="9"/>
        <v>0</v>
      </c>
    </row>
    <row r="37" spans="1:11" s="82" customFormat="1" ht="18" customHeight="1">
      <c r="A37" s="103">
        <v>2033</v>
      </c>
      <c r="B37" s="102">
        <v>0</v>
      </c>
      <c r="C37" s="76">
        <f t="shared" si="5"/>
        <v>0</v>
      </c>
      <c r="D37" s="81">
        <v>0</v>
      </c>
      <c r="E37" s="104">
        <v>25500000</v>
      </c>
      <c r="F37" s="76">
        <f t="shared" si="6"/>
        <v>0</v>
      </c>
      <c r="G37" s="105">
        <v>25500000</v>
      </c>
      <c r="H37" s="78"/>
      <c r="I37" s="79">
        <f t="shared" si="7"/>
        <v>0</v>
      </c>
      <c r="J37" s="80">
        <f t="shared" si="8"/>
        <v>0</v>
      </c>
      <c r="K37" s="81">
        <f t="shared" si="9"/>
        <v>0</v>
      </c>
    </row>
    <row r="38" spans="1:11" s="82" customFormat="1" ht="18" customHeight="1">
      <c r="A38" s="103">
        <v>2034</v>
      </c>
      <c r="B38" s="102">
        <v>0</v>
      </c>
      <c r="C38" s="76">
        <f t="shared" si="5"/>
        <v>0</v>
      </c>
      <c r="D38" s="81">
        <v>0</v>
      </c>
      <c r="E38" s="104">
        <v>25500000</v>
      </c>
      <c r="F38" s="76">
        <f t="shared" si="6"/>
        <v>0</v>
      </c>
      <c r="G38" s="105">
        <v>25500000</v>
      </c>
      <c r="H38" s="78"/>
      <c r="I38" s="79">
        <f t="shared" si="7"/>
        <v>0</v>
      </c>
      <c r="J38" s="80">
        <f t="shared" si="8"/>
        <v>0</v>
      </c>
      <c r="K38" s="81">
        <f t="shared" si="9"/>
        <v>0</v>
      </c>
    </row>
    <row r="39" spans="1:11" s="82" customFormat="1" ht="18" customHeight="1">
      <c r="A39" s="103">
        <v>2035</v>
      </c>
      <c r="B39" s="102">
        <v>0</v>
      </c>
      <c r="C39" s="76">
        <f t="shared" si="5"/>
        <v>0</v>
      </c>
      <c r="D39" s="81">
        <v>0</v>
      </c>
      <c r="E39" s="104">
        <v>25290633</v>
      </c>
      <c r="F39" s="76">
        <f t="shared" si="6"/>
        <v>0</v>
      </c>
      <c r="G39" s="105">
        <v>25290633</v>
      </c>
      <c r="H39" s="78"/>
      <c r="I39" s="79">
        <f t="shared" si="7"/>
        <v>0</v>
      </c>
      <c r="J39" s="80">
        <f t="shared" si="8"/>
        <v>0</v>
      </c>
      <c r="K39" s="81">
        <f t="shared" si="9"/>
        <v>0</v>
      </c>
    </row>
    <row r="40" spans="1:11" s="82" customFormat="1" ht="18" customHeight="1">
      <c r="A40" s="103">
        <v>2036</v>
      </c>
      <c r="B40" s="102">
        <v>0</v>
      </c>
      <c r="C40" s="76">
        <f t="shared" si="5"/>
        <v>0</v>
      </c>
      <c r="D40" s="81">
        <v>0</v>
      </c>
      <c r="E40" s="104">
        <v>25500000</v>
      </c>
      <c r="F40" s="76">
        <f t="shared" si="6"/>
        <v>0</v>
      </c>
      <c r="G40" s="105">
        <v>25500000</v>
      </c>
      <c r="H40" s="78"/>
      <c r="I40" s="79">
        <f t="shared" si="7"/>
        <v>0</v>
      </c>
      <c r="J40" s="80">
        <f t="shared" si="8"/>
        <v>0</v>
      </c>
      <c r="K40" s="81">
        <f t="shared" si="9"/>
        <v>0</v>
      </c>
    </row>
    <row r="41" spans="1:11" s="82" customFormat="1" ht="18" customHeight="1">
      <c r="A41" s="103">
        <v>2037</v>
      </c>
      <c r="B41" s="102">
        <v>0</v>
      </c>
      <c r="C41" s="76">
        <f t="shared" si="5"/>
        <v>0</v>
      </c>
      <c r="D41" s="81">
        <v>0</v>
      </c>
      <c r="E41" s="104">
        <v>24000000</v>
      </c>
      <c r="F41" s="76">
        <f t="shared" si="6"/>
        <v>0</v>
      </c>
      <c r="G41" s="105">
        <v>24000000</v>
      </c>
      <c r="H41" s="78"/>
      <c r="I41" s="79">
        <f t="shared" si="7"/>
        <v>0</v>
      </c>
      <c r="J41" s="80">
        <f t="shared" si="8"/>
        <v>0</v>
      </c>
      <c r="K41" s="81">
        <f t="shared" si="9"/>
        <v>0</v>
      </c>
    </row>
    <row r="42" spans="1:11" s="82" customFormat="1" ht="18" customHeight="1">
      <c r="A42" s="103">
        <v>2038</v>
      </c>
      <c r="B42" s="102">
        <v>0</v>
      </c>
      <c r="C42" s="76">
        <f t="shared" si="5"/>
        <v>0</v>
      </c>
      <c r="D42" s="81">
        <v>0</v>
      </c>
      <c r="E42" s="104">
        <v>23462914</v>
      </c>
      <c r="F42" s="76">
        <f t="shared" si="6"/>
        <v>0</v>
      </c>
      <c r="G42" s="105">
        <v>23462914</v>
      </c>
      <c r="H42" s="78"/>
      <c r="I42" s="79">
        <f t="shared" si="7"/>
        <v>0</v>
      </c>
      <c r="J42" s="80">
        <f t="shared" si="8"/>
        <v>0</v>
      </c>
      <c r="K42" s="81">
        <f t="shared" si="9"/>
        <v>0</v>
      </c>
    </row>
    <row r="43" spans="1:11" s="82" customFormat="1" ht="18" customHeight="1" thickBot="1">
      <c r="A43" s="106">
        <v>2039</v>
      </c>
      <c r="B43" s="107">
        <v>0</v>
      </c>
      <c r="C43" s="108">
        <f t="shared" si="5"/>
        <v>0</v>
      </c>
      <c r="D43" s="93">
        <v>0</v>
      </c>
      <c r="E43" s="107">
        <v>23000000</v>
      </c>
      <c r="F43" s="108">
        <f t="shared" si="6"/>
        <v>0</v>
      </c>
      <c r="G43" s="93">
        <v>23000000</v>
      </c>
      <c r="H43" s="78"/>
      <c r="I43" s="91">
        <f t="shared" si="7"/>
        <v>0</v>
      </c>
      <c r="J43" s="92">
        <f>K43-I43</f>
        <v>0</v>
      </c>
      <c r="K43" s="93">
        <f t="shared" si="9"/>
        <v>0</v>
      </c>
    </row>
    <row r="45" spans="1:11" ht="15.75" customHeight="1">
      <c r="A45" s="9" t="s">
        <v>195</v>
      </c>
      <c r="B45" s="196" t="s">
        <v>204</v>
      </c>
      <c r="C45" s="196"/>
      <c r="D45" s="196"/>
      <c r="E45" s="196"/>
      <c r="F45" s="196"/>
      <c r="G45" s="196"/>
      <c r="H45" s="196"/>
      <c r="I45" s="196"/>
      <c r="J45" s="196"/>
      <c r="K45" s="196"/>
    </row>
    <row r="46" spans="1:11" ht="33" customHeight="1">
      <c r="A46" s="183" t="s">
        <v>253</v>
      </c>
      <c r="B46" s="183"/>
      <c r="C46" s="183"/>
      <c r="D46" s="183"/>
      <c r="E46" s="183"/>
      <c r="F46" s="183"/>
      <c r="G46" s="183"/>
      <c r="H46" s="183"/>
      <c r="I46" s="183"/>
      <c r="J46" s="183"/>
      <c r="K46" s="183"/>
    </row>
  </sheetData>
  <sheetProtection password="C25B" sheet="1"/>
  <mergeCells count="11">
    <mergeCell ref="B25:D25"/>
    <mergeCell ref="E25:G25"/>
    <mergeCell ref="I25:K25"/>
    <mergeCell ref="B45:K45"/>
    <mergeCell ref="A46:K46"/>
    <mergeCell ref="A1:K1"/>
    <mergeCell ref="A3:A4"/>
    <mergeCell ref="B3:D3"/>
    <mergeCell ref="E3:G3"/>
    <mergeCell ref="I3:K3"/>
    <mergeCell ref="A25:A26"/>
  </mergeCells>
  <printOptions/>
  <pageMargins left="0.7086614173228347" right="0.7086614173228347" top="0.7480314960629921" bottom="0.7480314960629921" header="0.5118110236220472" footer="0.5118110236220472"/>
  <pageSetup horizontalDpi="300" verticalDpi="300" orientation="portrait" paperSize="9" scale="59" r:id="rId1"/>
</worksheet>
</file>

<file path=xl/worksheets/sheet3.xml><?xml version="1.0" encoding="utf-8"?>
<worksheet xmlns="http://schemas.openxmlformats.org/spreadsheetml/2006/main" xmlns:r="http://schemas.openxmlformats.org/officeDocument/2006/relationships">
  <dimension ref="A1:K47"/>
  <sheetViews>
    <sheetView view="pageBreakPreview" zoomScaleSheetLayoutView="100" zoomScalePageLayoutView="0" workbookViewId="0" topLeftCell="A1">
      <selection activeCell="D21" sqref="D21"/>
    </sheetView>
  </sheetViews>
  <sheetFormatPr defaultColWidth="8.8984375" defaultRowHeight="14.25"/>
  <cols>
    <col min="1" max="1" width="8.19921875" style="11" customWidth="1"/>
    <col min="2" max="2" width="11.19921875" style="12" customWidth="1"/>
    <col min="3" max="3" width="11.09765625" style="12" customWidth="1"/>
    <col min="4" max="5" width="11.19921875" style="12" customWidth="1"/>
    <col min="6" max="6" width="11.09765625" style="12" customWidth="1"/>
    <col min="7" max="7" width="11.19921875" style="12" customWidth="1"/>
    <col min="8" max="8" width="1.69921875" style="13" customWidth="1"/>
    <col min="9" max="9" width="11.19921875" style="12" customWidth="1"/>
    <col min="10" max="10" width="9.69921875" style="12" customWidth="1"/>
    <col min="11" max="11" width="11.19921875" style="12" customWidth="1"/>
    <col min="12" max="16384" width="8.8984375" style="12" customWidth="1"/>
  </cols>
  <sheetData>
    <row r="1" spans="1:11" ht="30" customHeight="1">
      <c r="A1" s="207" t="s">
        <v>205</v>
      </c>
      <c r="B1" s="207"/>
      <c r="C1" s="207"/>
      <c r="D1" s="207"/>
      <c r="E1" s="207"/>
      <c r="F1" s="207"/>
      <c r="G1" s="207"/>
      <c r="H1" s="207"/>
      <c r="I1" s="207"/>
      <c r="J1" s="207"/>
      <c r="K1" s="207"/>
    </row>
    <row r="3" spans="1:11" s="15" customFormat="1" ht="27.75" customHeight="1">
      <c r="A3" s="208" t="s">
        <v>186</v>
      </c>
      <c r="B3" s="206" t="s">
        <v>187</v>
      </c>
      <c r="C3" s="206"/>
      <c r="D3" s="206"/>
      <c r="E3" s="206" t="s">
        <v>188</v>
      </c>
      <c r="F3" s="206"/>
      <c r="G3" s="206"/>
      <c r="H3" s="14"/>
      <c r="I3" s="206" t="s">
        <v>189</v>
      </c>
      <c r="J3" s="206"/>
      <c r="K3" s="206"/>
    </row>
    <row r="4" spans="1:11" s="20" customFormat="1" ht="31.5" customHeight="1">
      <c r="A4" s="208"/>
      <c r="B4" s="16" t="s">
        <v>190</v>
      </c>
      <c r="C4" s="17" t="s">
        <v>191</v>
      </c>
      <c r="D4" s="18" t="s">
        <v>192</v>
      </c>
      <c r="E4" s="16" t="s">
        <v>190</v>
      </c>
      <c r="F4" s="17" t="s">
        <v>191</v>
      </c>
      <c r="G4" s="18" t="s">
        <v>192</v>
      </c>
      <c r="H4" s="19"/>
      <c r="I4" s="16" t="s">
        <v>190</v>
      </c>
      <c r="J4" s="17" t="s">
        <v>191</v>
      </c>
      <c r="K4" s="18" t="s">
        <v>192</v>
      </c>
    </row>
    <row r="5" spans="1:11" s="26" customFormat="1" ht="11.25">
      <c r="A5" s="21" t="s">
        <v>184</v>
      </c>
      <c r="B5" s="22" t="s">
        <v>193</v>
      </c>
      <c r="C5" s="23" t="s">
        <v>185</v>
      </c>
      <c r="D5" s="24" t="s">
        <v>194</v>
      </c>
      <c r="E5" s="22" t="s">
        <v>195</v>
      </c>
      <c r="F5" s="23" t="s">
        <v>196</v>
      </c>
      <c r="G5" s="24" t="s">
        <v>197</v>
      </c>
      <c r="H5" s="25"/>
      <c r="I5" s="22" t="s">
        <v>198</v>
      </c>
      <c r="J5" s="23" t="s">
        <v>199</v>
      </c>
      <c r="K5" s="24" t="s">
        <v>200</v>
      </c>
    </row>
    <row r="6" spans="1:11" s="33" customFormat="1" ht="18" customHeight="1">
      <c r="A6" s="27">
        <v>2011</v>
      </c>
      <c r="B6" s="28">
        <v>736629732</v>
      </c>
      <c r="C6" s="29">
        <f aca="true" t="shared" si="0" ref="C6:C21">D6-B6</f>
        <v>0</v>
      </c>
      <c r="D6" s="28">
        <v>736629732</v>
      </c>
      <c r="E6" s="30">
        <v>774997440</v>
      </c>
      <c r="F6" s="29">
        <f aca="true" t="shared" si="1" ref="F6:F21">G6-E6</f>
        <v>0</v>
      </c>
      <c r="G6" s="28">
        <v>774997440</v>
      </c>
      <c r="H6" s="31"/>
      <c r="I6" s="32">
        <f aca="true" t="shared" si="2" ref="I6:I21">B6-E6</f>
        <v>-38367708</v>
      </c>
      <c r="J6" s="29">
        <f aca="true" t="shared" si="3" ref="J6:J21">K6-I6</f>
        <v>0</v>
      </c>
      <c r="K6" s="28">
        <f aca="true" t="shared" si="4" ref="K6:K21">D6-G6</f>
        <v>-38367708</v>
      </c>
    </row>
    <row r="7" spans="1:11" s="33" customFormat="1" ht="18" customHeight="1">
      <c r="A7" s="34">
        <f aca="true" t="shared" si="5" ref="A7:A21">A6+1</f>
        <v>2012</v>
      </c>
      <c r="B7" s="35">
        <v>759814698</v>
      </c>
      <c r="C7" s="36">
        <f t="shared" si="0"/>
        <v>0</v>
      </c>
      <c r="D7" s="35">
        <v>759814698</v>
      </c>
      <c r="E7" s="37">
        <v>766102070</v>
      </c>
      <c r="F7" s="36">
        <f t="shared" si="1"/>
        <v>0</v>
      </c>
      <c r="G7" s="35">
        <v>766102070</v>
      </c>
      <c r="H7" s="31"/>
      <c r="I7" s="38">
        <f t="shared" si="2"/>
        <v>-6287372</v>
      </c>
      <c r="J7" s="36">
        <f t="shared" si="3"/>
        <v>0</v>
      </c>
      <c r="K7" s="35">
        <f t="shared" si="4"/>
        <v>-6287372</v>
      </c>
    </row>
    <row r="8" spans="1:11" s="33" customFormat="1" ht="18" customHeight="1">
      <c r="A8" s="34">
        <f t="shared" si="5"/>
        <v>2013</v>
      </c>
      <c r="B8" s="35">
        <v>828053919</v>
      </c>
      <c r="C8" s="36">
        <f t="shared" si="0"/>
        <v>12897522</v>
      </c>
      <c r="D8" s="35">
        <v>840951441</v>
      </c>
      <c r="E8" s="37">
        <v>868053919</v>
      </c>
      <c r="F8" s="36">
        <f t="shared" si="1"/>
        <v>12897522</v>
      </c>
      <c r="G8" s="35">
        <v>880951441</v>
      </c>
      <c r="H8" s="31"/>
      <c r="I8" s="38">
        <f t="shared" si="2"/>
        <v>-40000000</v>
      </c>
      <c r="J8" s="36">
        <f t="shared" si="3"/>
        <v>0</v>
      </c>
      <c r="K8" s="35">
        <f t="shared" si="4"/>
        <v>-40000000</v>
      </c>
    </row>
    <row r="9" spans="1:11" s="33" customFormat="1" ht="18" customHeight="1">
      <c r="A9" s="34">
        <f t="shared" si="5"/>
        <v>2014</v>
      </c>
      <c r="B9" s="35">
        <v>1008729660</v>
      </c>
      <c r="C9" s="36">
        <f t="shared" si="0"/>
        <v>31874934</v>
      </c>
      <c r="D9" s="35">
        <v>1040604594</v>
      </c>
      <c r="E9" s="37">
        <v>994661336</v>
      </c>
      <c r="F9" s="36">
        <f t="shared" si="1"/>
        <v>31874934</v>
      </c>
      <c r="G9" s="35">
        <v>1026536270</v>
      </c>
      <c r="H9" s="31"/>
      <c r="I9" s="38">
        <f t="shared" si="2"/>
        <v>14068324</v>
      </c>
      <c r="J9" s="36">
        <f t="shared" si="3"/>
        <v>0</v>
      </c>
      <c r="K9" s="35">
        <f t="shared" si="4"/>
        <v>14068324</v>
      </c>
    </row>
    <row r="10" spans="1:11" s="33" customFormat="1" ht="18" customHeight="1">
      <c r="A10" s="34">
        <f t="shared" si="5"/>
        <v>2015</v>
      </c>
      <c r="B10" s="35">
        <v>724373840</v>
      </c>
      <c r="C10" s="36">
        <f t="shared" si="0"/>
        <v>2641871</v>
      </c>
      <c r="D10" s="35">
        <v>727015711</v>
      </c>
      <c r="E10" s="37">
        <v>681792888</v>
      </c>
      <c r="F10" s="36">
        <f t="shared" si="1"/>
        <v>2641871</v>
      </c>
      <c r="G10" s="35">
        <v>684434759</v>
      </c>
      <c r="H10" s="31"/>
      <c r="I10" s="38">
        <f t="shared" si="2"/>
        <v>42580952</v>
      </c>
      <c r="J10" s="36">
        <f t="shared" si="3"/>
        <v>0</v>
      </c>
      <c r="K10" s="35">
        <f t="shared" si="4"/>
        <v>42580952</v>
      </c>
    </row>
    <row r="11" spans="1:11" s="33" customFormat="1" ht="18" customHeight="1">
      <c r="A11" s="34">
        <f t="shared" si="5"/>
        <v>2016</v>
      </c>
      <c r="B11" s="35">
        <v>569097963</v>
      </c>
      <c r="C11" s="36">
        <f t="shared" si="0"/>
        <v>1500000</v>
      </c>
      <c r="D11" s="35">
        <v>570597963</v>
      </c>
      <c r="E11" s="37">
        <v>524817011</v>
      </c>
      <c r="F11" s="36">
        <f t="shared" si="1"/>
        <v>1500000</v>
      </c>
      <c r="G11" s="35">
        <v>526317011</v>
      </c>
      <c r="H11" s="31"/>
      <c r="I11" s="38">
        <f t="shared" si="2"/>
        <v>44280952</v>
      </c>
      <c r="J11" s="36">
        <f t="shared" si="3"/>
        <v>0</v>
      </c>
      <c r="K11" s="35">
        <f t="shared" si="4"/>
        <v>44280952</v>
      </c>
    </row>
    <row r="12" spans="1:11" s="33" customFormat="1" ht="18" customHeight="1">
      <c r="A12" s="34">
        <f t="shared" si="5"/>
        <v>2017</v>
      </c>
      <c r="B12" s="35">
        <v>565060690</v>
      </c>
      <c r="C12" s="36">
        <f t="shared" si="0"/>
        <v>0</v>
      </c>
      <c r="D12" s="35">
        <v>565060690</v>
      </c>
      <c r="E12" s="37">
        <v>521479738</v>
      </c>
      <c r="F12" s="36">
        <f t="shared" si="1"/>
        <v>0</v>
      </c>
      <c r="G12" s="35">
        <v>521479738</v>
      </c>
      <c r="H12" s="31"/>
      <c r="I12" s="38">
        <f t="shared" si="2"/>
        <v>43580952</v>
      </c>
      <c r="J12" s="36">
        <f t="shared" si="3"/>
        <v>0</v>
      </c>
      <c r="K12" s="35">
        <f t="shared" si="4"/>
        <v>43580952</v>
      </c>
    </row>
    <row r="13" spans="1:11" s="33" customFormat="1" ht="18" customHeight="1">
      <c r="A13" s="34">
        <f t="shared" si="5"/>
        <v>2018</v>
      </c>
      <c r="B13" s="35">
        <v>572686089</v>
      </c>
      <c r="C13" s="36">
        <f t="shared" si="0"/>
        <v>0</v>
      </c>
      <c r="D13" s="35">
        <v>572686089</v>
      </c>
      <c r="E13" s="37">
        <v>528105137</v>
      </c>
      <c r="F13" s="36">
        <f t="shared" si="1"/>
        <v>0</v>
      </c>
      <c r="G13" s="35">
        <v>528105137</v>
      </c>
      <c r="H13" s="31"/>
      <c r="I13" s="38">
        <f t="shared" si="2"/>
        <v>44580952</v>
      </c>
      <c r="J13" s="36">
        <f t="shared" si="3"/>
        <v>0</v>
      </c>
      <c r="K13" s="35">
        <f t="shared" si="4"/>
        <v>44580952</v>
      </c>
    </row>
    <row r="14" spans="1:11" s="33" customFormat="1" ht="18" customHeight="1">
      <c r="A14" s="34">
        <f t="shared" si="5"/>
        <v>2019</v>
      </c>
      <c r="B14" s="35">
        <v>580923590</v>
      </c>
      <c r="C14" s="36">
        <f t="shared" si="0"/>
        <v>0</v>
      </c>
      <c r="D14" s="35">
        <v>580923590</v>
      </c>
      <c r="E14" s="37">
        <v>536342638</v>
      </c>
      <c r="F14" s="36">
        <f t="shared" si="1"/>
        <v>0</v>
      </c>
      <c r="G14" s="35">
        <v>536342638</v>
      </c>
      <c r="H14" s="31"/>
      <c r="I14" s="38">
        <f t="shared" si="2"/>
        <v>44580952</v>
      </c>
      <c r="J14" s="36">
        <f t="shared" si="3"/>
        <v>0</v>
      </c>
      <c r="K14" s="35">
        <f t="shared" si="4"/>
        <v>44580952</v>
      </c>
    </row>
    <row r="15" spans="1:11" s="33" customFormat="1" ht="18" customHeight="1">
      <c r="A15" s="34">
        <f t="shared" si="5"/>
        <v>2020</v>
      </c>
      <c r="B15" s="35">
        <v>587098279</v>
      </c>
      <c r="C15" s="36">
        <f t="shared" si="0"/>
        <v>0</v>
      </c>
      <c r="D15" s="35">
        <v>587098279</v>
      </c>
      <c r="E15" s="37">
        <v>549054329</v>
      </c>
      <c r="F15" s="36">
        <f t="shared" si="1"/>
        <v>0</v>
      </c>
      <c r="G15" s="35">
        <v>549054329</v>
      </c>
      <c r="H15" s="31"/>
      <c r="I15" s="38">
        <f t="shared" si="2"/>
        <v>38043950</v>
      </c>
      <c r="J15" s="36">
        <f t="shared" si="3"/>
        <v>0</v>
      </c>
      <c r="K15" s="35">
        <f t="shared" si="4"/>
        <v>38043950</v>
      </c>
    </row>
    <row r="16" spans="1:11" s="33" customFormat="1" ht="18" customHeight="1">
      <c r="A16" s="34">
        <f t="shared" si="5"/>
        <v>2021</v>
      </c>
      <c r="B16" s="35">
        <v>590579723</v>
      </c>
      <c r="C16" s="36">
        <f t="shared" si="0"/>
        <v>0</v>
      </c>
      <c r="D16" s="35">
        <v>590579723</v>
      </c>
      <c r="E16" s="37">
        <v>569579723</v>
      </c>
      <c r="F16" s="36">
        <f t="shared" si="1"/>
        <v>0</v>
      </c>
      <c r="G16" s="35">
        <v>569579723</v>
      </c>
      <c r="H16" s="31"/>
      <c r="I16" s="38">
        <f t="shared" si="2"/>
        <v>21000000</v>
      </c>
      <c r="J16" s="36">
        <f t="shared" si="3"/>
        <v>0</v>
      </c>
      <c r="K16" s="35">
        <f t="shared" si="4"/>
        <v>21000000</v>
      </c>
    </row>
    <row r="17" spans="1:11" s="33" customFormat="1" ht="18" customHeight="1">
      <c r="A17" s="34">
        <f t="shared" si="5"/>
        <v>2022</v>
      </c>
      <c r="B17" s="35">
        <v>597380286</v>
      </c>
      <c r="C17" s="36">
        <f t="shared" si="0"/>
        <v>0</v>
      </c>
      <c r="D17" s="35">
        <v>597380286</v>
      </c>
      <c r="E17" s="37">
        <v>576380286</v>
      </c>
      <c r="F17" s="36">
        <f t="shared" si="1"/>
        <v>0</v>
      </c>
      <c r="G17" s="35">
        <v>576380286</v>
      </c>
      <c r="H17" s="31"/>
      <c r="I17" s="38">
        <f t="shared" si="2"/>
        <v>21000000</v>
      </c>
      <c r="J17" s="36">
        <f t="shared" si="3"/>
        <v>0</v>
      </c>
      <c r="K17" s="35">
        <f t="shared" si="4"/>
        <v>21000000</v>
      </c>
    </row>
    <row r="18" spans="1:11" s="33" customFormat="1" ht="18" customHeight="1">
      <c r="A18" s="34">
        <f t="shared" si="5"/>
        <v>2023</v>
      </c>
      <c r="B18" s="35">
        <v>600752653</v>
      </c>
      <c r="C18" s="36">
        <f t="shared" si="0"/>
        <v>0</v>
      </c>
      <c r="D18" s="35">
        <v>600752653</v>
      </c>
      <c r="E18" s="37">
        <v>580771701</v>
      </c>
      <c r="F18" s="36">
        <f t="shared" si="1"/>
        <v>0</v>
      </c>
      <c r="G18" s="35">
        <v>580771701</v>
      </c>
      <c r="H18" s="31"/>
      <c r="I18" s="38">
        <f t="shared" si="2"/>
        <v>19980952</v>
      </c>
      <c r="J18" s="36">
        <f t="shared" si="3"/>
        <v>0</v>
      </c>
      <c r="K18" s="35">
        <f t="shared" si="4"/>
        <v>19980952</v>
      </c>
    </row>
    <row r="19" spans="1:11" s="33" customFormat="1" ht="18" customHeight="1">
      <c r="A19" s="34">
        <f t="shared" si="5"/>
        <v>2024</v>
      </c>
      <c r="B19" s="35">
        <v>607741610</v>
      </c>
      <c r="C19" s="36">
        <f t="shared" si="0"/>
        <v>0</v>
      </c>
      <c r="D19" s="35">
        <v>607741610</v>
      </c>
      <c r="E19" s="37">
        <v>595741610</v>
      </c>
      <c r="F19" s="36">
        <f t="shared" si="1"/>
        <v>0</v>
      </c>
      <c r="G19" s="35">
        <v>595741610</v>
      </c>
      <c r="H19" s="31"/>
      <c r="I19" s="38">
        <f t="shared" si="2"/>
        <v>12000000</v>
      </c>
      <c r="J19" s="36">
        <f t="shared" si="3"/>
        <v>0</v>
      </c>
      <c r="K19" s="35">
        <f t="shared" si="4"/>
        <v>12000000</v>
      </c>
    </row>
    <row r="20" spans="1:11" s="33" customFormat="1" ht="18" customHeight="1">
      <c r="A20" s="34">
        <f t="shared" si="5"/>
        <v>2025</v>
      </c>
      <c r="B20" s="35">
        <v>614638521</v>
      </c>
      <c r="C20" s="36">
        <f t="shared" si="0"/>
        <v>0</v>
      </c>
      <c r="D20" s="35">
        <v>614638521</v>
      </c>
      <c r="E20" s="37">
        <v>605167705</v>
      </c>
      <c r="F20" s="36">
        <f t="shared" si="1"/>
        <v>0</v>
      </c>
      <c r="G20" s="35">
        <v>605167705</v>
      </c>
      <c r="H20" s="31"/>
      <c r="I20" s="38">
        <f t="shared" si="2"/>
        <v>9470816</v>
      </c>
      <c r="J20" s="36">
        <f t="shared" si="3"/>
        <v>0</v>
      </c>
      <c r="K20" s="35">
        <f t="shared" si="4"/>
        <v>9470816</v>
      </c>
    </row>
    <row r="21" spans="1:11" s="33" customFormat="1" ht="18" customHeight="1">
      <c r="A21" s="39">
        <f t="shared" si="5"/>
        <v>2026</v>
      </c>
      <c r="B21" s="40">
        <v>621858781</v>
      </c>
      <c r="C21" s="41">
        <f t="shared" si="0"/>
        <v>0</v>
      </c>
      <c r="D21" s="40">
        <v>621858781</v>
      </c>
      <c r="E21" s="42">
        <v>621858781</v>
      </c>
      <c r="F21" s="41">
        <f t="shared" si="1"/>
        <v>0</v>
      </c>
      <c r="G21" s="40">
        <v>621858781</v>
      </c>
      <c r="H21" s="31"/>
      <c r="I21" s="43">
        <f t="shared" si="2"/>
        <v>0</v>
      </c>
      <c r="J21" s="41">
        <f t="shared" si="3"/>
        <v>0</v>
      </c>
      <c r="K21" s="40">
        <f t="shared" si="4"/>
        <v>0</v>
      </c>
    </row>
    <row r="25" spans="1:11" s="15" customFormat="1" ht="27.75" customHeight="1">
      <c r="A25" s="208" t="s">
        <v>186</v>
      </c>
      <c r="B25" s="206" t="s">
        <v>201</v>
      </c>
      <c r="C25" s="206"/>
      <c r="D25" s="206"/>
      <c r="E25" s="206" t="s">
        <v>202</v>
      </c>
      <c r="F25" s="206"/>
      <c r="G25" s="206"/>
      <c r="H25" s="14"/>
      <c r="I25" s="206" t="s">
        <v>203</v>
      </c>
      <c r="J25" s="206"/>
      <c r="K25" s="206"/>
    </row>
    <row r="26" spans="1:11" s="20" customFormat="1" ht="31.5" customHeight="1">
      <c r="A26" s="208"/>
      <c r="B26" s="16" t="s">
        <v>190</v>
      </c>
      <c r="C26" s="17" t="s">
        <v>191</v>
      </c>
      <c r="D26" s="18" t="s">
        <v>192</v>
      </c>
      <c r="E26" s="16" t="s">
        <v>190</v>
      </c>
      <c r="F26" s="17" t="s">
        <v>191</v>
      </c>
      <c r="G26" s="18" t="s">
        <v>192</v>
      </c>
      <c r="H26" s="19"/>
      <c r="I26" s="16" t="s">
        <v>190</v>
      </c>
      <c r="J26" s="17" t="s">
        <v>191</v>
      </c>
      <c r="K26" s="18" t="s">
        <v>192</v>
      </c>
    </row>
    <row r="27" spans="1:11" s="26" customFormat="1" ht="11.25">
      <c r="A27" s="21" t="s">
        <v>184</v>
      </c>
      <c r="B27" s="22" t="s">
        <v>198</v>
      </c>
      <c r="C27" s="23" t="s">
        <v>199</v>
      </c>
      <c r="D27" s="24" t="s">
        <v>200</v>
      </c>
      <c r="E27" s="22" t="s">
        <v>206</v>
      </c>
      <c r="F27" s="23" t="s">
        <v>207</v>
      </c>
      <c r="G27" s="24" t="s">
        <v>208</v>
      </c>
      <c r="H27" s="25"/>
      <c r="I27" s="22" t="s">
        <v>198</v>
      </c>
      <c r="J27" s="23" t="s">
        <v>199</v>
      </c>
      <c r="K27" s="24" t="s">
        <v>200</v>
      </c>
    </row>
    <row r="28" spans="1:11" s="33" customFormat="1" ht="18" customHeight="1">
      <c r="A28" s="44">
        <v>2011</v>
      </c>
      <c r="B28" s="32">
        <v>133221710</v>
      </c>
      <c r="C28" s="29">
        <f aca="true" t="shared" si="6" ref="C28:C43">D28-B28</f>
        <v>0</v>
      </c>
      <c r="D28" s="45">
        <v>133221710</v>
      </c>
      <c r="E28" s="32">
        <v>31462914</v>
      </c>
      <c r="F28" s="29">
        <f aca="true" t="shared" si="7" ref="F28:F43">G28-E28</f>
        <v>0</v>
      </c>
      <c r="G28" s="28">
        <v>31462914</v>
      </c>
      <c r="H28" s="31"/>
      <c r="I28" s="32">
        <f aca="true" t="shared" si="8" ref="I28:I43">B6+B28-E6-E28</f>
        <v>63391088</v>
      </c>
      <c r="J28" s="29">
        <f aca="true" t="shared" si="9" ref="J28:J43">K28-I28</f>
        <v>0</v>
      </c>
      <c r="K28" s="28">
        <f aca="true" t="shared" si="10" ref="K28:K43">D6+D28-G6-G28</f>
        <v>63391088</v>
      </c>
    </row>
    <row r="29" spans="1:11" s="33" customFormat="1" ht="18" customHeight="1">
      <c r="A29" s="46">
        <f aca="true" t="shared" si="11" ref="A29:A43">A28+1</f>
        <v>2012</v>
      </c>
      <c r="B29" s="38">
        <v>104972040</v>
      </c>
      <c r="C29" s="36">
        <f t="shared" si="6"/>
        <v>0</v>
      </c>
      <c r="D29" s="47">
        <v>104972040</v>
      </c>
      <c r="E29" s="38">
        <v>31580952</v>
      </c>
      <c r="F29" s="36">
        <f t="shared" si="7"/>
        <v>0</v>
      </c>
      <c r="G29" s="35">
        <v>31580952</v>
      </c>
      <c r="H29" s="31"/>
      <c r="I29" s="38">
        <f t="shared" si="8"/>
        <v>67103716</v>
      </c>
      <c r="J29" s="36">
        <f t="shared" si="9"/>
        <v>0</v>
      </c>
      <c r="K29" s="35">
        <f t="shared" si="10"/>
        <v>67103716</v>
      </c>
    </row>
    <row r="30" spans="1:11" s="33" customFormat="1" ht="18" customHeight="1">
      <c r="A30" s="46">
        <f t="shared" si="11"/>
        <v>2013</v>
      </c>
      <c r="B30" s="38">
        <v>74280952</v>
      </c>
      <c r="C30" s="36">
        <f t="shared" si="6"/>
        <v>0</v>
      </c>
      <c r="D30" s="47">
        <v>74280952</v>
      </c>
      <c r="E30" s="38">
        <v>34280952</v>
      </c>
      <c r="F30" s="36">
        <f t="shared" si="7"/>
        <v>0</v>
      </c>
      <c r="G30" s="35">
        <v>34280952</v>
      </c>
      <c r="H30" s="31"/>
      <c r="I30" s="38">
        <f t="shared" si="8"/>
        <v>0</v>
      </c>
      <c r="J30" s="36">
        <f t="shared" si="9"/>
        <v>0</v>
      </c>
      <c r="K30" s="35">
        <f t="shared" si="10"/>
        <v>0</v>
      </c>
    </row>
    <row r="31" spans="1:11" s="33" customFormat="1" ht="18" customHeight="1">
      <c r="A31" s="46">
        <f t="shared" si="11"/>
        <v>2014</v>
      </c>
      <c r="B31" s="38">
        <v>34280952</v>
      </c>
      <c r="C31" s="36">
        <f t="shared" si="6"/>
        <v>0</v>
      </c>
      <c r="D31" s="47">
        <v>34280952</v>
      </c>
      <c r="E31" s="38">
        <v>34280952</v>
      </c>
      <c r="F31" s="36">
        <f t="shared" si="7"/>
        <v>0</v>
      </c>
      <c r="G31" s="35">
        <v>34280952</v>
      </c>
      <c r="H31" s="31"/>
      <c r="I31" s="38">
        <f t="shared" si="8"/>
        <v>14068324</v>
      </c>
      <c r="J31" s="36">
        <f t="shared" si="9"/>
        <v>0</v>
      </c>
      <c r="K31" s="35">
        <f t="shared" si="10"/>
        <v>14068324</v>
      </c>
    </row>
    <row r="32" spans="1:11" s="33" customFormat="1" ht="18" customHeight="1">
      <c r="A32" s="46">
        <f t="shared" si="11"/>
        <v>2015</v>
      </c>
      <c r="B32" s="38">
        <v>42780952</v>
      </c>
      <c r="C32" s="36">
        <f t="shared" si="6"/>
        <v>0</v>
      </c>
      <c r="D32" s="47">
        <v>42780952</v>
      </c>
      <c r="E32" s="38">
        <v>42780952</v>
      </c>
      <c r="F32" s="36">
        <f t="shared" si="7"/>
        <v>0</v>
      </c>
      <c r="G32" s="35">
        <v>42780952</v>
      </c>
      <c r="H32" s="31"/>
      <c r="I32" s="38">
        <f t="shared" si="8"/>
        <v>42580952</v>
      </c>
      <c r="J32" s="36">
        <f t="shared" si="9"/>
        <v>0</v>
      </c>
      <c r="K32" s="35">
        <f t="shared" si="10"/>
        <v>42580952</v>
      </c>
    </row>
    <row r="33" spans="1:11" s="33" customFormat="1" ht="18" customHeight="1">
      <c r="A33" s="46">
        <f t="shared" si="11"/>
        <v>2016</v>
      </c>
      <c r="B33" s="38">
        <v>42580952</v>
      </c>
      <c r="C33" s="36">
        <f t="shared" si="6"/>
        <v>0</v>
      </c>
      <c r="D33" s="47">
        <v>42580952</v>
      </c>
      <c r="E33" s="38">
        <v>42580952</v>
      </c>
      <c r="F33" s="36">
        <f t="shared" si="7"/>
        <v>0</v>
      </c>
      <c r="G33" s="35">
        <v>42580952</v>
      </c>
      <c r="H33" s="31"/>
      <c r="I33" s="38">
        <f t="shared" si="8"/>
        <v>44280952</v>
      </c>
      <c r="J33" s="36">
        <f t="shared" si="9"/>
        <v>0</v>
      </c>
      <c r="K33" s="35">
        <f t="shared" si="10"/>
        <v>44280952</v>
      </c>
    </row>
    <row r="34" spans="1:11" s="33" customFormat="1" ht="18" customHeight="1">
      <c r="A34" s="46">
        <f t="shared" si="11"/>
        <v>2017</v>
      </c>
      <c r="B34" s="38">
        <v>44280952</v>
      </c>
      <c r="C34" s="36">
        <f t="shared" si="6"/>
        <v>0</v>
      </c>
      <c r="D34" s="47">
        <v>44280952</v>
      </c>
      <c r="E34" s="38">
        <v>44280952</v>
      </c>
      <c r="F34" s="36">
        <f t="shared" si="7"/>
        <v>0</v>
      </c>
      <c r="G34" s="35">
        <v>44280952</v>
      </c>
      <c r="H34" s="31"/>
      <c r="I34" s="38">
        <f t="shared" si="8"/>
        <v>43580952</v>
      </c>
      <c r="J34" s="36">
        <f t="shared" si="9"/>
        <v>0</v>
      </c>
      <c r="K34" s="35">
        <f t="shared" si="10"/>
        <v>43580952</v>
      </c>
    </row>
    <row r="35" spans="1:11" s="33" customFormat="1" ht="18" customHeight="1">
      <c r="A35" s="46">
        <f t="shared" si="11"/>
        <v>2018</v>
      </c>
      <c r="B35" s="38">
        <v>43580952</v>
      </c>
      <c r="C35" s="36">
        <f t="shared" si="6"/>
        <v>0</v>
      </c>
      <c r="D35" s="47">
        <v>43580952</v>
      </c>
      <c r="E35" s="38">
        <v>43580952</v>
      </c>
      <c r="F35" s="36">
        <f t="shared" si="7"/>
        <v>0</v>
      </c>
      <c r="G35" s="35">
        <v>43580952</v>
      </c>
      <c r="H35" s="31"/>
      <c r="I35" s="38">
        <f t="shared" si="8"/>
        <v>44580952</v>
      </c>
      <c r="J35" s="36">
        <f t="shared" si="9"/>
        <v>0</v>
      </c>
      <c r="K35" s="35">
        <f t="shared" si="10"/>
        <v>44580952</v>
      </c>
    </row>
    <row r="36" spans="1:11" s="33" customFormat="1" ht="18" customHeight="1">
      <c r="A36" s="46">
        <f t="shared" si="11"/>
        <v>2019</v>
      </c>
      <c r="B36" s="38">
        <v>44580952</v>
      </c>
      <c r="C36" s="36">
        <f t="shared" si="6"/>
        <v>0</v>
      </c>
      <c r="D36" s="47">
        <v>44580952</v>
      </c>
      <c r="E36" s="38">
        <v>44580952</v>
      </c>
      <c r="F36" s="36">
        <f t="shared" si="7"/>
        <v>0</v>
      </c>
      <c r="G36" s="35">
        <v>44580952</v>
      </c>
      <c r="H36" s="31"/>
      <c r="I36" s="38">
        <f t="shared" si="8"/>
        <v>44580952</v>
      </c>
      <c r="J36" s="36">
        <f t="shared" si="9"/>
        <v>0</v>
      </c>
      <c r="K36" s="35">
        <f t="shared" si="10"/>
        <v>44580952</v>
      </c>
    </row>
    <row r="37" spans="1:11" s="33" customFormat="1" ht="18" customHeight="1">
      <c r="A37" s="46">
        <f t="shared" si="11"/>
        <v>2020</v>
      </c>
      <c r="B37" s="38">
        <v>44580952</v>
      </c>
      <c r="C37" s="36">
        <f t="shared" si="6"/>
        <v>0</v>
      </c>
      <c r="D37" s="47">
        <v>44580952</v>
      </c>
      <c r="E37" s="38">
        <v>44580952</v>
      </c>
      <c r="F37" s="36">
        <f t="shared" si="7"/>
        <v>0</v>
      </c>
      <c r="G37" s="35">
        <v>44580952</v>
      </c>
      <c r="H37" s="31"/>
      <c r="I37" s="38">
        <f t="shared" si="8"/>
        <v>38043950</v>
      </c>
      <c r="J37" s="36">
        <f t="shared" si="9"/>
        <v>0</v>
      </c>
      <c r="K37" s="35">
        <f t="shared" si="10"/>
        <v>38043950</v>
      </c>
    </row>
    <row r="38" spans="1:11" s="33" customFormat="1" ht="18" customHeight="1">
      <c r="A38" s="46">
        <f t="shared" si="11"/>
        <v>2021</v>
      </c>
      <c r="B38" s="38">
        <v>38043950</v>
      </c>
      <c r="C38" s="36">
        <f t="shared" si="6"/>
        <v>0</v>
      </c>
      <c r="D38" s="47">
        <v>38043950</v>
      </c>
      <c r="E38" s="38">
        <v>38043950</v>
      </c>
      <c r="F38" s="36">
        <f t="shared" si="7"/>
        <v>0</v>
      </c>
      <c r="G38" s="35">
        <v>38043950</v>
      </c>
      <c r="H38" s="31"/>
      <c r="I38" s="38">
        <f t="shared" si="8"/>
        <v>21000000</v>
      </c>
      <c r="J38" s="36">
        <f t="shared" si="9"/>
        <v>0</v>
      </c>
      <c r="K38" s="35">
        <f t="shared" si="10"/>
        <v>21000000</v>
      </c>
    </row>
    <row r="39" spans="1:11" s="33" customFormat="1" ht="18" customHeight="1">
      <c r="A39" s="46">
        <f t="shared" si="11"/>
        <v>2022</v>
      </c>
      <c r="B39" s="38">
        <v>21000000</v>
      </c>
      <c r="C39" s="36">
        <f t="shared" si="6"/>
        <v>0</v>
      </c>
      <c r="D39" s="47">
        <v>21000000</v>
      </c>
      <c r="E39" s="38">
        <v>21000000</v>
      </c>
      <c r="F39" s="36">
        <f t="shared" si="7"/>
        <v>0</v>
      </c>
      <c r="G39" s="35">
        <v>21000000</v>
      </c>
      <c r="H39" s="31"/>
      <c r="I39" s="38">
        <f t="shared" si="8"/>
        <v>21000000</v>
      </c>
      <c r="J39" s="36">
        <f t="shared" si="9"/>
        <v>0</v>
      </c>
      <c r="K39" s="35">
        <f t="shared" si="10"/>
        <v>21000000</v>
      </c>
    </row>
    <row r="40" spans="1:11" s="33" customFormat="1" ht="18" customHeight="1">
      <c r="A40" s="46">
        <f t="shared" si="11"/>
        <v>2023</v>
      </c>
      <c r="B40" s="38">
        <v>21000000</v>
      </c>
      <c r="C40" s="36">
        <f t="shared" si="6"/>
        <v>0</v>
      </c>
      <c r="D40" s="47">
        <v>21000000</v>
      </c>
      <c r="E40" s="38">
        <v>21000000</v>
      </c>
      <c r="F40" s="36">
        <f t="shared" si="7"/>
        <v>0</v>
      </c>
      <c r="G40" s="35">
        <v>21000000</v>
      </c>
      <c r="H40" s="31"/>
      <c r="I40" s="38">
        <f t="shared" si="8"/>
        <v>19980952</v>
      </c>
      <c r="J40" s="36">
        <f t="shared" si="9"/>
        <v>0</v>
      </c>
      <c r="K40" s="35">
        <f t="shared" si="10"/>
        <v>19980952</v>
      </c>
    </row>
    <row r="41" spans="1:11" s="33" customFormat="1" ht="18" customHeight="1">
      <c r="A41" s="46">
        <f t="shared" si="11"/>
        <v>2024</v>
      </c>
      <c r="B41" s="38">
        <v>19980952</v>
      </c>
      <c r="C41" s="36">
        <f t="shared" si="6"/>
        <v>0</v>
      </c>
      <c r="D41" s="47">
        <v>19980952</v>
      </c>
      <c r="E41" s="38">
        <v>19980952</v>
      </c>
      <c r="F41" s="36">
        <f t="shared" si="7"/>
        <v>0</v>
      </c>
      <c r="G41" s="35">
        <v>19980952</v>
      </c>
      <c r="H41" s="31"/>
      <c r="I41" s="38">
        <f t="shared" si="8"/>
        <v>12000000</v>
      </c>
      <c r="J41" s="36">
        <f t="shared" si="9"/>
        <v>0</v>
      </c>
      <c r="K41" s="35">
        <f t="shared" si="10"/>
        <v>12000000</v>
      </c>
    </row>
    <row r="42" spans="1:11" s="33" customFormat="1" ht="18" customHeight="1">
      <c r="A42" s="46">
        <f t="shared" si="11"/>
        <v>2025</v>
      </c>
      <c r="B42" s="38">
        <v>12000000</v>
      </c>
      <c r="C42" s="36">
        <f t="shared" si="6"/>
        <v>0</v>
      </c>
      <c r="D42" s="47">
        <v>12000000</v>
      </c>
      <c r="E42" s="38">
        <v>12000000</v>
      </c>
      <c r="F42" s="36">
        <f t="shared" si="7"/>
        <v>0</v>
      </c>
      <c r="G42" s="35">
        <v>12000000</v>
      </c>
      <c r="H42" s="31"/>
      <c r="I42" s="38">
        <f t="shared" si="8"/>
        <v>9470816</v>
      </c>
      <c r="J42" s="36">
        <f t="shared" si="9"/>
        <v>0</v>
      </c>
      <c r="K42" s="35">
        <f t="shared" si="10"/>
        <v>9470816</v>
      </c>
    </row>
    <row r="43" spans="1:11" s="33" customFormat="1" ht="18" customHeight="1">
      <c r="A43" s="48">
        <f t="shared" si="11"/>
        <v>2026</v>
      </c>
      <c r="B43" s="43">
        <v>9470816</v>
      </c>
      <c r="C43" s="41">
        <f t="shared" si="6"/>
        <v>0</v>
      </c>
      <c r="D43" s="49">
        <v>9470816</v>
      </c>
      <c r="E43" s="43">
        <v>9470816</v>
      </c>
      <c r="F43" s="41">
        <f t="shared" si="7"/>
        <v>0</v>
      </c>
      <c r="G43" s="40">
        <v>9470816</v>
      </c>
      <c r="H43" s="31"/>
      <c r="I43" s="43">
        <f t="shared" si="8"/>
        <v>0</v>
      </c>
      <c r="J43" s="41">
        <f t="shared" si="9"/>
        <v>0</v>
      </c>
      <c r="K43" s="40">
        <f t="shared" si="10"/>
        <v>0</v>
      </c>
    </row>
    <row r="46" spans="1:11" ht="15.75" customHeight="1">
      <c r="A46" s="9" t="s">
        <v>194</v>
      </c>
      <c r="B46" s="196" t="s">
        <v>204</v>
      </c>
      <c r="C46" s="196"/>
      <c r="D46" s="196"/>
      <c r="E46" s="196"/>
      <c r="F46" s="196"/>
      <c r="G46" s="196"/>
      <c r="H46" s="196"/>
      <c r="I46" s="196"/>
      <c r="J46" s="196"/>
      <c r="K46" s="196"/>
    </row>
    <row r="47" spans="1:11" ht="33" customHeight="1">
      <c r="A47" s="183" t="s">
        <v>209</v>
      </c>
      <c r="B47" s="183"/>
      <c r="C47" s="183"/>
      <c r="D47" s="183"/>
      <c r="E47" s="183"/>
      <c r="F47" s="183"/>
      <c r="G47" s="183"/>
      <c r="H47" s="183"/>
      <c r="I47" s="183"/>
      <c r="J47" s="183"/>
      <c r="K47" s="183"/>
    </row>
  </sheetData>
  <sheetProtection selectLockedCells="1" selectUnlockedCells="1"/>
  <mergeCells count="11">
    <mergeCell ref="B25:D25"/>
    <mergeCell ref="E25:G25"/>
    <mergeCell ref="I25:K25"/>
    <mergeCell ref="B46:K46"/>
    <mergeCell ref="A47:K47"/>
    <mergeCell ref="A1:K1"/>
    <mergeCell ref="A3:A4"/>
    <mergeCell ref="B3:D3"/>
    <mergeCell ref="E3:G3"/>
    <mergeCell ref="I3:K3"/>
    <mergeCell ref="A25:A26"/>
  </mergeCells>
  <printOptions/>
  <pageMargins left="0.7083333333333334" right="0.7083333333333334" top="0.7479166666666667" bottom="0.7479166666666667" header="0.5118055555555555" footer="0.511805555555555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Violetta Maciejewska</dc:creator>
  <cp:keywords/>
  <dc:description/>
  <cp:lastModifiedBy>Anna Sobierajska</cp:lastModifiedBy>
  <cp:lastPrinted>2024-02-02T10:03:28Z</cp:lastPrinted>
  <dcterms:created xsi:type="dcterms:W3CDTF">2021-04-20T07:22:12Z</dcterms:created>
  <dcterms:modified xsi:type="dcterms:W3CDTF">2024-02-02T11:08:55Z</dcterms:modified>
  <cp:category/>
  <cp:version/>
  <cp:contentType/>
  <cp:contentStatus/>
</cp:coreProperties>
</file>