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obierajska\Desktop\sesja LXVII\"/>
    </mc:Choice>
  </mc:AlternateContent>
  <xr:revisionPtr revIDLastSave="0" documentId="8_{0F9B9D79-6FE5-4DC4-A4B9-84D790E2C1D5}" xr6:coauthVersionLast="47" xr6:coauthVersionMax="47" xr10:uidLastSave="{00000000-0000-0000-0000-000000000000}"/>
  <bookViews>
    <workbookView xWindow="-120" yWindow="-120" windowWidth="29040" windowHeight="15720" xr2:uid="{758F1111-0050-4860-AEC1-00E0ADF642DF}"/>
  </bookViews>
  <sheets>
    <sheet name="zał. 1" sheetId="1" r:id="rId1"/>
    <sheet name="zał.1 - roboczo" sheetId="2" r:id="rId2"/>
  </sheets>
  <definedNames>
    <definedName name="_xlnm.Print_Area" localSheetId="0">'zał. 1'!$A$1:$K$205</definedName>
    <definedName name="_xlnm.Print_Titles" localSheetId="0">'zał. 1'!$3:$4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1" i="1" l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02" i="2"/>
  <c r="H202" i="2"/>
  <c r="Q201" i="2"/>
  <c r="O201" i="2"/>
  <c r="K201" i="2"/>
  <c r="I201" i="2"/>
  <c r="Q200" i="2"/>
  <c r="O200" i="2"/>
  <c r="K200" i="2"/>
  <c r="I200" i="2"/>
  <c r="Q199" i="2"/>
  <c r="P199" i="2"/>
  <c r="K199" i="2"/>
  <c r="I199" i="2"/>
  <c r="Q198" i="2"/>
  <c r="P198" i="2"/>
  <c r="K198" i="2"/>
  <c r="I198" i="2"/>
  <c r="Q197" i="2"/>
  <c r="O197" i="2"/>
  <c r="K197" i="2"/>
  <c r="I197" i="2"/>
  <c r="Q196" i="2"/>
  <c r="O196" i="2"/>
  <c r="K196" i="2"/>
  <c r="I196" i="2"/>
  <c r="Q195" i="2"/>
  <c r="O195" i="2"/>
  <c r="K195" i="2"/>
  <c r="I195" i="2"/>
  <c r="Q194" i="2"/>
  <c r="O194" i="2"/>
  <c r="K194" i="2"/>
  <c r="I194" i="2"/>
  <c r="Q193" i="2"/>
  <c r="O193" i="2"/>
  <c r="K193" i="2"/>
  <c r="I193" i="2"/>
  <c r="Q192" i="2"/>
  <c r="O192" i="2"/>
  <c r="K192" i="2"/>
  <c r="I192" i="2"/>
  <c r="Q191" i="2"/>
  <c r="O191" i="2"/>
  <c r="K191" i="2"/>
  <c r="I191" i="2"/>
  <c r="Q190" i="2"/>
  <c r="O190" i="2"/>
  <c r="K190" i="2"/>
  <c r="I190" i="2"/>
  <c r="Q189" i="2"/>
  <c r="O189" i="2"/>
  <c r="K189" i="2"/>
  <c r="I189" i="2"/>
  <c r="Q188" i="2"/>
  <c r="O188" i="2"/>
  <c r="K188" i="2"/>
  <c r="I188" i="2"/>
  <c r="Q187" i="2"/>
  <c r="O187" i="2"/>
  <c r="K187" i="2"/>
  <c r="I187" i="2"/>
  <c r="Q186" i="2"/>
  <c r="O186" i="2"/>
  <c r="K186" i="2"/>
  <c r="I186" i="2"/>
  <c r="Q185" i="2"/>
  <c r="O185" i="2"/>
  <c r="K185" i="2"/>
  <c r="I185" i="2"/>
  <c r="Q184" i="2"/>
  <c r="O184" i="2"/>
  <c r="K184" i="2"/>
  <c r="I184" i="2"/>
  <c r="Q183" i="2"/>
  <c r="O183" i="2"/>
  <c r="K183" i="2"/>
  <c r="I183" i="2"/>
  <c r="Q182" i="2"/>
  <c r="O182" i="2"/>
  <c r="K182" i="2"/>
  <c r="I182" i="2"/>
  <c r="Q181" i="2"/>
  <c r="O181" i="2"/>
  <c r="K181" i="2"/>
  <c r="I181" i="2"/>
  <c r="Q180" i="2"/>
  <c r="O180" i="2"/>
  <c r="K180" i="2"/>
  <c r="I180" i="2"/>
  <c r="Q179" i="2"/>
  <c r="O179" i="2"/>
  <c r="K179" i="2"/>
  <c r="I179" i="2"/>
  <c r="Q178" i="2"/>
  <c r="O178" i="2"/>
  <c r="K178" i="2"/>
  <c r="I178" i="2"/>
  <c r="Q177" i="2"/>
  <c r="K177" i="2"/>
  <c r="I177" i="2"/>
  <c r="Q176" i="2"/>
  <c r="O176" i="2"/>
  <c r="K176" i="2"/>
  <c r="I176" i="2"/>
  <c r="Q175" i="2"/>
  <c r="O175" i="2"/>
  <c r="K175" i="2"/>
  <c r="I175" i="2"/>
  <c r="Q174" i="2"/>
  <c r="O174" i="2"/>
  <c r="K174" i="2"/>
  <c r="I174" i="2"/>
  <c r="Q173" i="2"/>
  <c r="O173" i="2"/>
  <c r="K173" i="2"/>
  <c r="I173" i="2"/>
  <c r="Q172" i="2"/>
  <c r="O172" i="2"/>
  <c r="K172" i="2"/>
  <c r="I172" i="2"/>
  <c r="Q171" i="2"/>
  <c r="O171" i="2"/>
  <c r="K171" i="2"/>
  <c r="I171" i="2"/>
  <c r="Q170" i="2"/>
  <c r="O170" i="2"/>
  <c r="K170" i="2"/>
  <c r="I170" i="2"/>
  <c r="Q169" i="2"/>
  <c r="P169" i="2"/>
  <c r="O169" i="2"/>
  <c r="K169" i="2"/>
  <c r="I169" i="2"/>
  <c r="Q168" i="2"/>
  <c r="P168" i="2"/>
  <c r="O168" i="2"/>
  <c r="K168" i="2"/>
  <c r="I168" i="2"/>
  <c r="Q167" i="2"/>
  <c r="P167" i="2"/>
  <c r="O167" i="2"/>
  <c r="K167" i="2"/>
  <c r="I167" i="2"/>
  <c r="Q166" i="2"/>
  <c r="P166" i="2"/>
  <c r="O166" i="2"/>
  <c r="K166" i="2"/>
  <c r="I166" i="2"/>
  <c r="Q165" i="2"/>
  <c r="P165" i="2"/>
  <c r="O165" i="2"/>
  <c r="K165" i="2"/>
  <c r="I165" i="2"/>
  <c r="Q164" i="2"/>
  <c r="P164" i="2"/>
  <c r="O164" i="2"/>
  <c r="K164" i="2"/>
  <c r="I164" i="2"/>
  <c r="Q163" i="2"/>
  <c r="P163" i="2"/>
  <c r="O163" i="2"/>
  <c r="K163" i="2"/>
  <c r="I163" i="2"/>
  <c r="Q162" i="2"/>
  <c r="P162" i="2"/>
  <c r="O162" i="2"/>
  <c r="K162" i="2"/>
  <c r="I162" i="2"/>
  <c r="Q161" i="2"/>
  <c r="P161" i="2"/>
  <c r="O161" i="2"/>
  <c r="K161" i="2"/>
  <c r="I161" i="2"/>
  <c r="Q160" i="2"/>
  <c r="P160" i="2"/>
  <c r="O160" i="2"/>
  <c r="K160" i="2"/>
  <c r="I160" i="2"/>
  <c r="Q159" i="2"/>
  <c r="P159" i="2"/>
  <c r="O159" i="2"/>
  <c r="K159" i="2"/>
  <c r="I159" i="2"/>
  <c r="Q158" i="2"/>
  <c r="P158" i="2"/>
  <c r="O158" i="2"/>
  <c r="K158" i="2"/>
  <c r="I158" i="2"/>
  <c r="Q157" i="2"/>
  <c r="P157" i="2"/>
  <c r="O157" i="2"/>
  <c r="K157" i="2"/>
  <c r="I157" i="2"/>
  <c r="Q156" i="2"/>
  <c r="P156" i="2"/>
  <c r="O156" i="2"/>
  <c r="K156" i="2"/>
  <c r="I156" i="2"/>
  <c r="Q155" i="2"/>
  <c r="P155" i="2"/>
  <c r="O155" i="2"/>
  <c r="K155" i="2"/>
  <c r="I155" i="2"/>
  <c r="Q154" i="2"/>
  <c r="P154" i="2"/>
  <c r="O154" i="2"/>
  <c r="K154" i="2"/>
  <c r="I154" i="2"/>
  <c r="Q153" i="2"/>
  <c r="P153" i="2"/>
  <c r="O153" i="2"/>
  <c r="K153" i="2"/>
  <c r="I153" i="2"/>
  <c r="Q152" i="2"/>
  <c r="P152" i="2"/>
  <c r="O152" i="2"/>
  <c r="K152" i="2"/>
  <c r="I152" i="2"/>
  <c r="Q151" i="2"/>
  <c r="P151" i="2"/>
  <c r="O151" i="2"/>
  <c r="K151" i="2"/>
  <c r="I151" i="2"/>
  <c r="Q150" i="2"/>
  <c r="P150" i="2"/>
  <c r="O150" i="2"/>
  <c r="K150" i="2"/>
  <c r="I150" i="2"/>
  <c r="Q149" i="2"/>
  <c r="P149" i="2"/>
  <c r="O149" i="2"/>
  <c r="K149" i="2"/>
  <c r="I149" i="2"/>
  <c r="Q148" i="2"/>
  <c r="P148" i="2"/>
  <c r="O148" i="2"/>
  <c r="K148" i="2"/>
  <c r="I148" i="2"/>
  <c r="Q147" i="2"/>
  <c r="P147" i="2"/>
  <c r="O147" i="2"/>
  <c r="K147" i="2"/>
  <c r="I147" i="2"/>
  <c r="Q146" i="2"/>
  <c r="P146" i="2"/>
  <c r="O146" i="2"/>
  <c r="K146" i="2"/>
  <c r="I146" i="2"/>
  <c r="Q145" i="2"/>
  <c r="P145" i="2"/>
  <c r="O145" i="2"/>
  <c r="K145" i="2"/>
  <c r="I145" i="2"/>
  <c r="Q144" i="2"/>
  <c r="P144" i="2"/>
  <c r="O144" i="2"/>
  <c r="K144" i="2"/>
  <c r="I144" i="2"/>
  <c r="Q143" i="2"/>
  <c r="P143" i="2"/>
  <c r="O143" i="2"/>
  <c r="K143" i="2"/>
  <c r="I143" i="2"/>
  <c r="Q142" i="2"/>
  <c r="P142" i="2"/>
  <c r="O142" i="2"/>
  <c r="K142" i="2"/>
  <c r="I142" i="2"/>
  <c r="Q141" i="2"/>
  <c r="P141" i="2"/>
  <c r="O141" i="2"/>
  <c r="K141" i="2"/>
  <c r="I141" i="2"/>
  <c r="Q140" i="2"/>
  <c r="P140" i="2"/>
  <c r="O140" i="2"/>
  <c r="K140" i="2"/>
  <c r="I140" i="2"/>
  <c r="Q139" i="2"/>
  <c r="P139" i="2"/>
  <c r="O139" i="2"/>
  <c r="K139" i="2"/>
  <c r="I139" i="2"/>
  <c r="Q138" i="2"/>
  <c r="P138" i="2"/>
  <c r="O138" i="2"/>
  <c r="K138" i="2"/>
  <c r="I138" i="2"/>
  <c r="Q137" i="2"/>
  <c r="P137" i="2"/>
  <c r="O137" i="2"/>
  <c r="K137" i="2"/>
  <c r="I137" i="2"/>
  <c r="Q136" i="2"/>
  <c r="P136" i="2"/>
  <c r="O136" i="2"/>
  <c r="K136" i="2"/>
  <c r="I136" i="2"/>
  <c r="Q135" i="2"/>
  <c r="P135" i="2"/>
  <c r="O135" i="2"/>
  <c r="K135" i="2"/>
  <c r="I135" i="2"/>
  <c r="Q134" i="2"/>
  <c r="P134" i="2"/>
  <c r="O134" i="2"/>
  <c r="K134" i="2"/>
  <c r="I134" i="2"/>
  <c r="Q133" i="2"/>
  <c r="P133" i="2"/>
  <c r="O133" i="2"/>
  <c r="K133" i="2"/>
  <c r="I133" i="2"/>
  <c r="Q132" i="2"/>
  <c r="K132" i="2"/>
  <c r="I132" i="2"/>
  <c r="Q131" i="2"/>
  <c r="P131" i="2"/>
  <c r="O131" i="2"/>
  <c r="K131" i="2"/>
  <c r="I131" i="2"/>
  <c r="Q130" i="2"/>
  <c r="P130" i="2"/>
  <c r="O130" i="2"/>
  <c r="K130" i="2"/>
  <c r="I130" i="2"/>
  <c r="Q129" i="2"/>
  <c r="P129" i="2"/>
  <c r="O129" i="2"/>
  <c r="K129" i="2"/>
  <c r="I129" i="2"/>
  <c r="Q128" i="2"/>
  <c r="P128" i="2"/>
  <c r="O128" i="2"/>
  <c r="K128" i="2"/>
  <c r="I128" i="2"/>
  <c r="Q127" i="2"/>
  <c r="P127" i="2"/>
  <c r="O127" i="2"/>
  <c r="K127" i="2"/>
  <c r="I127" i="2"/>
  <c r="Q126" i="2"/>
  <c r="P126" i="2"/>
  <c r="O126" i="2"/>
  <c r="K126" i="2"/>
  <c r="I126" i="2"/>
  <c r="Q125" i="2"/>
  <c r="P125" i="2"/>
  <c r="O125" i="2"/>
  <c r="K125" i="2"/>
  <c r="I125" i="2"/>
  <c r="Q124" i="2"/>
  <c r="P124" i="2"/>
  <c r="O124" i="2"/>
  <c r="K124" i="2"/>
  <c r="I124" i="2"/>
  <c r="Q123" i="2"/>
  <c r="P123" i="2"/>
  <c r="O123" i="2"/>
  <c r="K123" i="2"/>
  <c r="I123" i="2"/>
  <c r="Q122" i="2"/>
  <c r="P122" i="2"/>
  <c r="O122" i="2"/>
  <c r="K122" i="2"/>
  <c r="I122" i="2"/>
  <c r="Q121" i="2"/>
  <c r="P121" i="2"/>
  <c r="O121" i="2"/>
  <c r="K121" i="2"/>
  <c r="I121" i="2"/>
  <c r="Q120" i="2"/>
  <c r="P120" i="2"/>
  <c r="O120" i="2"/>
  <c r="K120" i="2"/>
  <c r="I120" i="2"/>
  <c r="Q119" i="2"/>
  <c r="P119" i="2"/>
  <c r="O119" i="2"/>
  <c r="K119" i="2"/>
  <c r="I119" i="2"/>
  <c r="Q118" i="2"/>
  <c r="P118" i="2"/>
  <c r="O118" i="2"/>
  <c r="K118" i="2"/>
  <c r="I118" i="2"/>
  <c r="Q117" i="2"/>
  <c r="P117" i="2"/>
  <c r="O117" i="2"/>
  <c r="K117" i="2"/>
  <c r="I117" i="2"/>
  <c r="Q116" i="2"/>
  <c r="P116" i="2"/>
  <c r="O116" i="2"/>
  <c r="K116" i="2"/>
  <c r="I116" i="2"/>
  <c r="Q115" i="2"/>
  <c r="P115" i="2"/>
  <c r="O115" i="2"/>
  <c r="K115" i="2"/>
  <c r="I115" i="2"/>
  <c r="Q114" i="2"/>
  <c r="P114" i="2"/>
  <c r="O114" i="2"/>
  <c r="K114" i="2"/>
  <c r="I114" i="2"/>
  <c r="Q113" i="2"/>
  <c r="P113" i="2"/>
  <c r="O113" i="2"/>
  <c r="K113" i="2"/>
  <c r="I113" i="2"/>
  <c r="Q112" i="2"/>
  <c r="P112" i="2"/>
  <c r="O112" i="2"/>
  <c r="K112" i="2"/>
  <c r="I112" i="2"/>
  <c r="Q111" i="2"/>
  <c r="P111" i="2"/>
  <c r="O111" i="2"/>
  <c r="K111" i="2"/>
  <c r="I111" i="2"/>
  <c r="Q110" i="2"/>
  <c r="P110" i="2"/>
  <c r="O110" i="2"/>
  <c r="K110" i="2"/>
  <c r="I110" i="2"/>
  <c r="Q109" i="2"/>
  <c r="P109" i="2"/>
  <c r="O109" i="2"/>
  <c r="K109" i="2"/>
  <c r="I109" i="2"/>
  <c r="Q108" i="2"/>
  <c r="P108" i="2"/>
  <c r="O108" i="2"/>
  <c r="K108" i="2"/>
  <c r="I108" i="2"/>
  <c r="Q107" i="2"/>
  <c r="P107" i="2"/>
  <c r="O107" i="2"/>
  <c r="K107" i="2"/>
  <c r="I107" i="2"/>
  <c r="Q106" i="2"/>
  <c r="P106" i="2"/>
  <c r="O106" i="2"/>
  <c r="K106" i="2"/>
  <c r="I106" i="2"/>
  <c r="Q105" i="2"/>
  <c r="P105" i="2"/>
  <c r="O105" i="2"/>
  <c r="K105" i="2"/>
  <c r="I105" i="2"/>
  <c r="Q104" i="2"/>
  <c r="P104" i="2"/>
  <c r="O104" i="2"/>
  <c r="K104" i="2"/>
  <c r="I104" i="2"/>
  <c r="Q103" i="2"/>
  <c r="P103" i="2"/>
  <c r="O103" i="2"/>
  <c r="K103" i="2"/>
  <c r="I103" i="2"/>
  <c r="Q102" i="2"/>
  <c r="P102" i="2"/>
  <c r="O102" i="2"/>
  <c r="K102" i="2"/>
  <c r="I102" i="2"/>
  <c r="Q101" i="2"/>
  <c r="P101" i="2"/>
  <c r="O101" i="2"/>
  <c r="K101" i="2"/>
  <c r="I101" i="2"/>
  <c r="Q100" i="2"/>
  <c r="P100" i="2"/>
  <c r="O100" i="2"/>
  <c r="K100" i="2"/>
  <c r="I100" i="2"/>
  <c r="Q99" i="2"/>
  <c r="P99" i="2"/>
  <c r="O99" i="2"/>
  <c r="K99" i="2"/>
  <c r="I99" i="2"/>
  <c r="Q98" i="2"/>
  <c r="P98" i="2"/>
  <c r="O98" i="2"/>
  <c r="K98" i="2"/>
  <c r="I98" i="2"/>
  <c r="Q97" i="2"/>
  <c r="P97" i="2"/>
  <c r="O97" i="2"/>
  <c r="K97" i="2"/>
  <c r="I97" i="2"/>
  <c r="Q96" i="2"/>
  <c r="P96" i="2"/>
  <c r="O96" i="2"/>
  <c r="K96" i="2"/>
  <c r="I96" i="2"/>
  <c r="Q95" i="2"/>
  <c r="P95" i="2"/>
  <c r="O95" i="2"/>
  <c r="K95" i="2"/>
  <c r="I95" i="2"/>
  <c r="Q94" i="2"/>
  <c r="P94" i="2"/>
  <c r="O94" i="2"/>
  <c r="K94" i="2"/>
  <c r="I94" i="2"/>
  <c r="Q93" i="2"/>
  <c r="P93" i="2"/>
  <c r="O93" i="2"/>
  <c r="K93" i="2"/>
  <c r="I93" i="2"/>
  <c r="Q92" i="2"/>
  <c r="P92" i="2"/>
  <c r="O92" i="2"/>
  <c r="K92" i="2"/>
  <c r="I92" i="2"/>
  <c r="Q91" i="2"/>
  <c r="P91" i="2"/>
  <c r="O91" i="2"/>
  <c r="K91" i="2"/>
  <c r="I91" i="2"/>
  <c r="Q90" i="2"/>
  <c r="P90" i="2"/>
  <c r="O90" i="2"/>
  <c r="K90" i="2"/>
  <c r="I90" i="2"/>
  <c r="Q89" i="2"/>
  <c r="P89" i="2"/>
  <c r="O89" i="2"/>
  <c r="K89" i="2"/>
  <c r="I89" i="2"/>
  <c r="Q88" i="2"/>
  <c r="P88" i="2"/>
  <c r="O88" i="2"/>
  <c r="K88" i="2"/>
  <c r="I88" i="2"/>
  <c r="Q87" i="2"/>
  <c r="P87" i="2"/>
  <c r="O87" i="2"/>
  <c r="K87" i="2"/>
  <c r="I87" i="2"/>
  <c r="Q86" i="2"/>
  <c r="P86" i="2"/>
  <c r="O86" i="2"/>
  <c r="K86" i="2"/>
  <c r="I86" i="2"/>
  <c r="Q85" i="2"/>
  <c r="P85" i="2"/>
  <c r="O85" i="2"/>
  <c r="K85" i="2"/>
  <c r="I85" i="2"/>
  <c r="Q84" i="2"/>
  <c r="P84" i="2"/>
  <c r="O84" i="2"/>
  <c r="K84" i="2"/>
  <c r="I84" i="2"/>
  <c r="Q83" i="2"/>
  <c r="P83" i="2"/>
  <c r="O83" i="2"/>
  <c r="K83" i="2"/>
  <c r="I83" i="2"/>
  <c r="Q82" i="2"/>
  <c r="P82" i="2"/>
  <c r="O82" i="2"/>
  <c r="K82" i="2"/>
  <c r="I82" i="2"/>
  <c r="Q81" i="2"/>
  <c r="P81" i="2"/>
  <c r="O81" i="2"/>
  <c r="K81" i="2"/>
  <c r="I81" i="2"/>
  <c r="Q80" i="2"/>
  <c r="P80" i="2"/>
  <c r="O80" i="2"/>
  <c r="K80" i="2"/>
  <c r="I80" i="2"/>
  <c r="Q79" i="2"/>
  <c r="P79" i="2"/>
  <c r="O79" i="2"/>
  <c r="K79" i="2"/>
  <c r="I79" i="2"/>
  <c r="Q78" i="2"/>
  <c r="P78" i="2"/>
  <c r="O78" i="2"/>
  <c r="K78" i="2"/>
  <c r="I78" i="2"/>
  <c r="Q77" i="2"/>
  <c r="P77" i="2"/>
  <c r="O77" i="2"/>
  <c r="K77" i="2"/>
  <c r="I77" i="2"/>
  <c r="Q76" i="2"/>
  <c r="P76" i="2"/>
  <c r="O76" i="2"/>
  <c r="K76" i="2"/>
  <c r="I76" i="2"/>
  <c r="Q75" i="2"/>
  <c r="P75" i="2"/>
  <c r="O75" i="2"/>
  <c r="K75" i="2"/>
  <c r="I75" i="2"/>
  <c r="Q74" i="2"/>
  <c r="P74" i="2"/>
  <c r="O74" i="2"/>
  <c r="K74" i="2"/>
  <c r="I74" i="2"/>
  <c r="Q73" i="2"/>
  <c r="P73" i="2"/>
  <c r="O73" i="2"/>
  <c r="K73" i="2"/>
  <c r="I73" i="2"/>
  <c r="Q72" i="2"/>
  <c r="P72" i="2"/>
  <c r="O72" i="2"/>
  <c r="K72" i="2"/>
  <c r="I72" i="2"/>
  <c r="Q71" i="2"/>
  <c r="P71" i="2"/>
  <c r="O71" i="2"/>
  <c r="K71" i="2"/>
  <c r="I71" i="2"/>
  <c r="Q70" i="2"/>
  <c r="P70" i="2"/>
  <c r="O70" i="2"/>
  <c r="K70" i="2"/>
  <c r="I70" i="2"/>
  <c r="Q69" i="2"/>
  <c r="P69" i="2"/>
  <c r="O69" i="2"/>
  <c r="K69" i="2"/>
  <c r="I69" i="2"/>
  <c r="Q68" i="2"/>
  <c r="P68" i="2"/>
  <c r="O68" i="2"/>
  <c r="K68" i="2"/>
  <c r="I68" i="2"/>
  <c r="Q67" i="2"/>
  <c r="P67" i="2"/>
  <c r="O67" i="2"/>
  <c r="K67" i="2"/>
  <c r="I67" i="2"/>
  <c r="Q66" i="2"/>
  <c r="P66" i="2"/>
  <c r="O66" i="2"/>
  <c r="K66" i="2"/>
  <c r="I66" i="2"/>
  <c r="Q65" i="2"/>
  <c r="P65" i="2"/>
  <c r="O65" i="2"/>
  <c r="K65" i="2"/>
  <c r="I65" i="2"/>
  <c r="Q64" i="2"/>
  <c r="P64" i="2"/>
  <c r="O64" i="2"/>
  <c r="K64" i="2"/>
  <c r="I64" i="2"/>
  <c r="Q63" i="2"/>
  <c r="P63" i="2"/>
  <c r="O63" i="2"/>
  <c r="K63" i="2"/>
  <c r="I63" i="2"/>
  <c r="Q62" i="2"/>
  <c r="P62" i="2"/>
  <c r="O62" i="2"/>
  <c r="K62" i="2"/>
  <c r="I62" i="2"/>
  <c r="Q61" i="2"/>
  <c r="P61" i="2"/>
  <c r="O61" i="2"/>
  <c r="K61" i="2"/>
  <c r="I61" i="2"/>
  <c r="Q60" i="2"/>
  <c r="P60" i="2"/>
  <c r="O60" i="2"/>
  <c r="K60" i="2"/>
  <c r="I60" i="2"/>
  <c r="Q59" i="2"/>
  <c r="P59" i="2"/>
  <c r="O59" i="2"/>
  <c r="K59" i="2"/>
  <c r="I59" i="2"/>
  <c r="Q58" i="2"/>
  <c r="P58" i="2"/>
  <c r="O58" i="2"/>
  <c r="K58" i="2"/>
  <c r="I58" i="2"/>
  <c r="Q57" i="2"/>
  <c r="P57" i="2"/>
  <c r="O57" i="2"/>
  <c r="K57" i="2"/>
  <c r="I57" i="2"/>
  <c r="Q56" i="2"/>
  <c r="P56" i="2"/>
  <c r="O56" i="2"/>
  <c r="K56" i="2"/>
  <c r="I56" i="2"/>
  <c r="Q55" i="2"/>
  <c r="P55" i="2"/>
  <c r="O55" i="2"/>
  <c r="K55" i="2"/>
  <c r="I55" i="2"/>
  <c r="Q54" i="2"/>
  <c r="P54" i="2"/>
  <c r="O54" i="2"/>
  <c r="K54" i="2"/>
  <c r="I54" i="2"/>
  <c r="Q53" i="2"/>
  <c r="P53" i="2"/>
  <c r="O53" i="2"/>
  <c r="K53" i="2"/>
  <c r="I53" i="2"/>
  <c r="Q52" i="2"/>
  <c r="P52" i="2"/>
  <c r="O52" i="2"/>
  <c r="K52" i="2"/>
  <c r="I52" i="2"/>
  <c r="Q51" i="2"/>
  <c r="P51" i="2"/>
  <c r="O51" i="2"/>
  <c r="K51" i="2"/>
  <c r="I51" i="2"/>
  <c r="Q50" i="2"/>
  <c r="P50" i="2"/>
  <c r="O50" i="2"/>
  <c r="K50" i="2"/>
  <c r="I50" i="2"/>
  <c r="Q49" i="2"/>
  <c r="P49" i="2"/>
  <c r="O49" i="2"/>
  <c r="K49" i="2"/>
  <c r="I49" i="2"/>
  <c r="Q48" i="2"/>
  <c r="P48" i="2"/>
  <c r="O48" i="2"/>
  <c r="K48" i="2"/>
  <c r="I48" i="2"/>
  <c r="Q47" i="2"/>
  <c r="P47" i="2"/>
  <c r="O47" i="2"/>
  <c r="K47" i="2"/>
  <c r="I47" i="2"/>
  <c r="Q46" i="2"/>
  <c r="P46" i="2"/>
  <c r="O46" i="2"/>
  <c r="K46" i="2"/>
  <c r="I46" i="2"/>
  <c r="Q45" i="2"/>
  <c r="P45" i="2"/>
  <c r="O45" i="2"/>
  <c r="K45" i="2"/>
  <c r="I45" i="2"/>
  <c r="Q44" i="2"/>
  <c r="P44" i="2"/>
  <c r="O44" i="2"/>
  <c r="K44" i="2"/>
  <c r="I44" i="2"/>
  <c r="Q43" i="2"/>
  <c r="P43" i="2"/>
  <c r="O43" i="2"/>
  <c r="K43" i="2"/>
  <c r="I43" i="2"/>
  <c r="Q42" i="2"/>
  <c r="P42" i="2"/>
  <c r="O42" i="2"/>
  <c r="K42" i="2"/>
  <c r="I42" i="2"/>
  <c r="Q41" i="2"/>
  <c r="P41" i="2"/>
  <c r="O41" i="2"/>
  <c r="K41" i="2"/>
  <c r="I41" i="2"/>
  <c r="Q40" i="2"/>
  <c r="P40" i="2"/>
  <c r="O40" i="2"/>
  <c r="K40" i="2"/>
  <c r="I40" i="2"/>
  <c r="Q39" i="2"/>
  <c r="P39" i="2"/>
  <c r="O39" i="2"/>
  <c r="K39" i="2"/>
  <c r="I39" i="2"/>
  <c r="Q38" i="2"/>
  <c r="P38" i="2"/>
  <c r="O38" i="2"/>
  <c r="K38" i="2"/>
  <c r="I38" i="2"/>
  <c r="Q37" i="2"/>
  <c r="P37" i="2"/>
  <c r="O37" i="2"/>
  <c r="K37" i="2"/>
  <c r="I37" i="2"/>
  <c r="Q36" i="2"/>
  <c r="P36" i="2"/>
  <c r="O36" i="2"/>
  <c r="K36" i="2"/>
  <c r="I36" i="2"/>
  <c r="Q35" i="2"/>
  <c r="P35" i="2"/>
  <c r="O35" i="2"/>
  <c r="K35" i="2"/>
  <c r="I35" i="2"/>
  <c r="Q34" i="2"/>
  <c r="P34" i="2"/>
  <c r="O34" i="2"/>
  <c r="K34" i="2"/>
  <c r="I34" i="2"/>
  <c r="Q33" i="2"/>
  <c r="P33" i="2"/>
  <c r="O33" i="2"/>
  <c r="K33" i="2"/>
  <c r="I33" i="2"/>
  <c r="Q32" i="2"/>
  <c r="P32" i="2"/>
  <c r="O32" i="2"/>
  <c r="K32" i="2"/>
  <c r="I32" i="2"/>
  <c r="Q31" i="2"/>
  <c r="P31" i="2"/>
  <c r="O31" i="2"/>
  <c r="K31" i="2"/>
  <c r="I31" i="2"/>
  <c r="Q30" i="2"/>
  <c r="P30" i="2"/>
  <c r="O30" i="2"/>
  <c r="K30" i="2"/>
  <c r="I30" i="2"/>
  <c r="Q29" i="2"/>
  <c r="P29" i="2"/>
  <c r="O29" i="2"/>
  <c r="K29" i="2"/>
  <c r="I29" i="2"/>
  <c r="Q28" i="2"/>
  <c r="P28" i="2"/>
  <c r="O28" i="2"/>
  <c r="K28" i="2"/>
  <c r="I28" i="2"/>
  <c r="Q27" i="2"/>
  <c r="P27" i="2"/>
  <c r="O27" i="2"/>
  <c r="K27" i="2"/>
  <c r="I27" i="2"/>
  <c r="Q26" i="2"/>
  <c r="P26" i="2"/>
  <c r="O26" i="2"/>
  <c r="K26" i="2"/>
  <c r="I26" i="2"/>
  <c r="Q25" i="2"/>
  <c r="P25" i="2"/>
  <c r="O25" i="2"/>
  <c r="K25" i="2"/>
  <c r="I25" i="2"/>
  <c r="Q24" i="2"/>
  <c r="P24" i="2"/>
  <c r="O24" i="2"/>
  <c r="K24" i="2"/>
  <c r="I24" i="2"/>
  <c r="Q23" i="2"/>
  <c r="P23" i="2"/>
  <c r="O23" i="2"/>
  <c r="K23" i="2"/>
  <c r="I23" i="2"/>
  <c r="Q22" i="2"/>
  <c r="P22" i="2"/>
  <c r="O22" i="2"/>
  <c r="K22" i="2"/>
  <c r="I22" i="2"/>
  <c r="Q21" i="2"/>
  <c r="P21" i="2"/>
  <c r="O21" i="2"/>
  <c r="K21" i="2"/>
  <c r="I21" i="2"/>
  <c r="Q20" i="2"/>
  <c r="P20" i="2"/>
  <c r="O20" i="2"/>
  <c r="K20" i="2"/>
  <c r="I20" i="2"/>
  <c r="Q19" i="2"/>
  <c r="P19" i="2"/>
  <c r="O19" i="2"/>
  <c r="K19" i="2"/>
  <c r="I19" i="2"/>
  <c r="Q18" i="2"/>
  <c r="P18" i="2"/>
  <c r="O18" i="2"/>
  <c r="K18" i="2"/>
  <c r="I18" i="2"/>
  <c r="Q17" i="2"/>
  <c r="P17" i="2"/>
  <c r="O17" i="2"/>
  <c r="K17" i="2"/>
  <c r="I17" i="2"/>
  <c r="Q16" i="2"/>
  <c r="P16" i="2"/>
  <c r="O16" i="2"/>
  <c r="K16" i="2"/>
  <c r="I16" i="2"/>
  <c r="Q15" i="2"/>
  <c r="P15" i="2"/>
  <c r="O15" i="2"/>
  <c r="K15" i="2"/>
  <c r="I15" i="2"/>
  <c r="Q14" i="2"/>
  <c r="P14" i="2"/>
  <c r="O14" i="2"/>
  <c r="K14" i="2"/>
  <c r="I14" i="2"/>
  <c r="Q13" i="2"/>
  <c r="P13" i="2"/>
  <c r="O13" i="2"/>
  <c r="K13" i="2"/>
  <c r="I13" i="2"/>
  <c r="Q12" i="2"/>
  <c r="P12" i="2"/>
  <c r="O12" i="2"/>
  <c r="K12" i="2"/>
  <c r="I12" i="2"/>
  <c r="Q11" i="2"/>
  <c r="P11" i="2"/>
  <c r="O11" i="2"/>
  <c r="K11" i="2"/>
  <c r="I11" i="2"/>
  <c r="Q10" i="2"/>
  <c r="P10" i="2"/>
  <c r="O10" i="2"/>
  <c r="K10" i="2"/>
  <c r="I10" i="2"/>
  <c r="Q9" i="2"/>
  <c r="P9" i="2"/>
  <c r="O9" i="2"/>
  <c r="K9" i="2"/>
  <c r="I9" i="2"/>
  <c r="Q8" i="2"/>
  <c r="P8" i="2"/>
  <c r="O8" i="2"/>
  <c r="K8" i="2"/>
  <c r="I8" i="2"/>
  <c r="Q7" i="2"/>
  <c r="Q3" i="2" s="1"/>
  <c r="P7" i="2"/>
  <c r="O7" i="2"/>
  <c r="K7" i="2"/>
  <c r="I7" i="2"/>
  <c r="Q6" i="2"/>
  <c r="P6" i="2"/>
  <c r="O6" i="2"/>
  <c r="K6" i="2"/>
  <c r="I6" i="2"/>
  <c r="Q5" i="2"/>
  <c r="P5" i="2"/>
  <c r="O5" i="2"/>
  <c r="O3" i="2" s="1"/>
  <c r="K5" i="2"/>
  <c r="I5" i="2"/>
  <c r="P3" i="2"/>
  <c r="H202" i="1"/>
  <c r="J202" i="1"/>
  <c r="I5" i="1"/>
  <c r="K5" i="1"/>
</calcChain>
</file>

<file path=xl/sharedStrings.xml><?xml version="1.0" encoding="utf-8"?>
<sst xmlns="http://schemas.openxmlformats.org/spreadsheetml/2006/main" count="1644" uniqueCount="590">
  <si>
    <t xml:space="preserve"> </t>
  </si>
  <si>
    <t>LP.</t>
  </si>
  <si>
    <t>Wnioskodawca</t>
  </si>
  <si>
    <t>Nazwa zadania</t>
  </si>
  <si>
    <t>Kontynuacja/Nowe</t>
  </si>
  <si>
    <t>Całkowita  wartość zadania</t>
  </si>
  <si>
    <t>Dofinansowanie</t>
  </si>
  <si>
    <t>%</t>
  </si>
  <si>
    <t>śr. wł. woj.</t>
  </si>
  <si>
    <t>Nr wpisu do rejestru zabytków</t>
  </si>
  <si>
    <t>nr wniosku o dotację</t>
  </si>
  <si>
    <t>Parafia Rzymskokatolicka p.w. św. Wawrzyńca w Ryńsku</t>
  </si>
  <si>
    <t>Parafia Rzymskokatolicka p.w. Matki Bożej Śnieżnej w Srebrnikach</t>
  </si>
  <si>
    <t>Parafia Rzymskokatolicka p.w. św. Marii Magdaleny w Orzechowie</t>
  </si>
  <si>
    <t>Parafia Rzymskokatolicka p.w. śś. Apostołów Piotra i Pawła w Lembargu</t>
  </si>
  <si>
    <t>Zgromadzenie Sióstr Miłosierdzia św. Wincentego a'Paulo Prowincja Chełmińsko - Poznańska w Chełmnie</t>
  </si>
  <si>
    <t>Parafia Prawosławna p.w. św. Mikołaja we Włocławku</t>
  </si>
  <si>
    <t>Kontynuacja prac konserwatorskich i restauratorskich przy wyposażeniu cerkwi p.w. św. Mikołaja we Włocławku</t>
  </si>
  <si>
    <t>Parafia Prawosławna p.w. św. Aleksandra w Aleksandrowie Kujawskim</t>
  </si>
  <si>
    <t>Parafia Rzymskokatolicka p.w. św. Józefa Rzemieślnika w Bydgoszczy</t>
  </si>
  <si>
    <t>Parafia Rzymskokatolicka p.w. Przemienienia Pańskiego w Wieńcu</t>
  </si>
  <si>
    <t>Parafia Rzymskokatolicka p.w. św. Stanisława Biskupa Męczennika w Brześciu Kujawskim</t>
  </si>
  <si>
    <t>Parafia Rzymskokatolicka p.w. Narodzenia NMP w Żernikach</t>
  </si>
  <si>
    <t>Parafia Rzymskokatolicka p.w. św. Mikołaja Biskupa w Pieraniu</t>
  </si>
  <si>
    <t>Parafia Rzymskokatolicka p.w. św. Wawrzyńca w Dobrzejewicach</t>
  </si>
  <si>
    <t>Parafia Rzymskokatolicka p.w. św. Marii Magdaleny w Łopatkach</t>
  </si>
  <si>
    <t>Parafia Rzymskokatolicka p.w. św. Floriana w Żninie</t>
  </si>
  <si>
    <t>Parafia Rzymskokatolicka p.w. św. Michała Archanioła w Błędowie</t>
  </si>
  <si>
    <t>Parafia Rzymskokatolicka p.w. śś. Mikołaja Biskupa, Stanisława Biskupa i Męczennika i Jana Chrzciciela w Ostromecku</t>
  </si>
  <si>
    <t>Parafia Rzymskokatolicka p.w. św. Antoniego z Padwy w Bydgoszczy</t>
  </si>
  <si>
    <t>Parafia Rzymskokatolicka p.w. św. Mateusza w Ostrowie nad Gopłem</t>
  </si>
  <si>
    <t>Parafia Rzymskokatolicka p.w. śś. Apostołów Piotra i Pawła w Tucznie</t>
  </si>
  <si>
    <t>Parafia Rzymskokatolicka p.w. Wniebowzięcia NMP i śś. Apostołów Szymona i Judy Tadeusza w Więcborku</t>
  </si>
  <si>
    <t>Parafia Rzymskokatolicka p.w. Świętej Trójcy w Rypinie</t>
  </si>
  <si>
    <t xml:space="preserve">Parafia Rzymskokatolicka p.w. św. Jana Chrzciciela w Nowej Wsi Królewskiej </t>
  </si>
  <si>
    <t>Parafia Rzymskokatolicka p.w. św. Barbary w Świętem</t>
  </si>
  <si>
    <t>Parafia Rzymskokatolicka p.w. Najświętszego Serca Pana Jezusa w Bydgoszczy</t>
  </si>
  <si>
    <t xml:space="preserve">Parafia Rzymskokatolicka p.w. św. Mikołaja w Ludzisku </t>
  </si>
  <si>
    <t>Parafia Rzymskokatolicka p.w. Świętego Krzyża w Inowrocławiu</t>
  </si>
  <si>
    <t>Klasztor OO. Karmelitów w Oborach</t>
  </si>
  <si>
    <t xml:space="preserve">Parafia Rzymskokatolicka p.w. św. Jana Chrzciciela w Nieżywięciu </t>
  </si>
  <si>
    <t>Parafia Rzymskokatolicka p.w. św. Mikołaja w Inowrocławiu</t>
  </si>
  <si>
    <t>Parafia Rzymskokatolicka p.w. Wniebowzięcia NMP w Koronowie</t>
  </si>
  <si>
    <t>Parafia Rzymskokatolicka p.w. Podwyższenia Krzyża Świętego w Górsku</t>
  </si>
  <si>
    <t xml:space="preserve">Parafia Rzymskokatolicka p.w. św. Jana Chrzciciela w Janikowie </t>
  </si>
  <si>
    <t>Parafia Rzymskokatolicka p.w. św. Jakuba Większego Apostoła w Mogilnie</t>
  </si>
  <si>
    <t>Parafia Rzymskokatolicka p.w. Zwiastowania NMP w Potulicach</t>
  </si>
  <si>
    <t>Parafia Rzymskokatolicka p.w. św Jakuba Apostoła w Toruniu</t>
  </si>
  <si>
    <t>Parafia Rzymskokatolicka p.w. św. Bartłomieja Apostoła w Wielkim Komorsku</t>
  </si>
  <si>
    <t>Parafia Rzymskokatolicka p.w. św. Jana Chrzciciela w Grucznie</t>
  </si>
  <si>
    <t>Renowacja i konserwacja elewacji kościoła parafialnego w Grucznie</t>
  </si>
  <si>
    <t>Parafia Rzymskokatolicka p.w. św. Jakuba w Wielkim Lubieniu</t>
  </si>
  <si>
    <t>Parafia Rzymskokatolicka p.w. Podwyższenia Krzyża Świętego w Grochowalsku</t>
  </si>
  <si>
    <t>Parafia Rzymskokatolicka p.w. Matki Bożej Królowej Polski we Włókach</t>
  </si>
  <si>
    <t>Parafia Rzymskokatolicka p.w. Świętej Trójcy w Strzelnie</t>
  </si>
  <si>
    <t>Parafia Rzymskokatolicka p.w. św. Mikołaja w Łabiszynie</t>
  </si>
  <si>
    <t>Parafia Rzymskokatolicka p.w. Podwyższenia Krzyża Świętego w Lisewie</t>
  </si>
  <si>
    <t>Parafia Rzymskokatolicka p.w. św. Katarzyny Aleksandryjskiej w Brodnicy</t>
  </si>
  <si>
    <t>Parafia Rzymskokatolicka p.w. św. Sebastiana w Rywałdzie Królewskim</t>
  </si>
  <si>
    <t>Klasztor OO. Bernardynów w Skępem</t>
  </si>
  <si>
    <t xml:space="preserve">Parafia Rzymskokatolicka p.w. św. Hieronima w Raciążku </t>
  </si>
  <si>
    <t>Konserwacja manierystycznych stalli z 1630 roku z kościoła parafialnego p.w. św. Hieronima w Raciążku, etap II - stalle północne</t>
  </si>
  <si>
    <t>Parafia Rzymskokatolicka p.w. śś. Apostołów Piotra i Pawła w Ciechocinku</t>
  </si>
  <si>
    <t>Parafia Rzymskokatolicka p.w. św. Mateusza Apostoła i Ewangelisty w Nowem</t>
  </si>
  <si>
    <t>Parafia Rzymskokatolicka p.w. św. Stanisława BM we Włocławku</t>
  </si>
  <si>
    <t>Parafia Rzymskokatolicka p.w. Niepokalanego Serca Maryi w Warlubiu</t>
  </si>
  <si>
    <t>Parafia Rzymskokatolicka p.w. Wniebowzięcia NMP w Radziejowie</t>
  </si>
  <si>
    <t>Parafia Rzymskokatolicka p.w. św. Andrzeja Boboli w Sicienku</t>
  </si>
  <si>
    <t>Parafia Rzymskokatolicka p.w. św. Wojciecha Biskupa i Męczennika w Broniewie</t>
  </si>
  <si>
    <t>Parafia Rzymskokatolicka p.w. św. Bartłomieja Apostoła w Wabczu</t>
  </si>
  <si>
    <t>Klasztor Zakonu Braci Mniejszych Konwentualnych (OO. Franciszkanie) w Radziejowie</t>
  </si>
  <si>
    <t>Parafia Rzymskokatolicka p.w. św. Mikołaja Biskupa w Szynychu</t>
  </si>
  <si>
    <t>Parafia Rzymskokatolicka p.w. św. Michała Archanioła w Siedlimowie</t>
  </si>
  <si>
    <t>Parafia Rzymskokatolicka p.w. św. Mikołaja Biskupa w Grudziądzu</t>
  </si>
  <si>
    <t>Parafia Rzymskokatolicka p.w. św. Jana Chrzciciela i św. Jana Ewangelisty w Świerczynkach</t>
  </si>
  <si>
    <t>Parafia Rzymskokatolicka p.w. św. Prokopa w Kłóbce</t>
  </si>
  <si>
    <t>Parafia Rzymskokatolicka p.w. Świętej Trójcy w Dąbiu Kujawskim</t>
  </si>
  <si>
    <t>Parafia Rzymskokatolicka p.w. Wniebowzięcia NMP w Chełmnie</t>
  </si>
  <si>
    <t>Parafia Rzymskokatolicka p.w. św. Krzyża w Łowiczku</t>
  </si>
  <si>
    <t>Parafia Rzymskokatolicka p.w. św. Wacława w Grabiu</t>
  </si>
  <si>
    <t>Parafia Rzymskokatolicka p.w. św. Mikołaja Biskupa w Chełmży</t>
  </si>
  <si>
    <t>Parafia Rzymskokatolicka p.w. św. Jana Chrzciciela w Pluskowęsach</t>
  </si>
  <si>
    <t>Parafia Rzymskokatolicka p.w. śś. Apostołów Piotra i Pawła w Dębowej Łące</t>
  </si>
  <si>
    <t>Parafia Rzymskokatolicka p.w. św. Katarzyny Aleksandryjskiej w Grzywnie</t>
  </si>
  <si>
    <t>Konserwacja wystroju wnętrza kaplicy p.w. Matki Boskiej Częstochowskiej w Ostaszewie</t>
  </si>
  <si>
    <t>Parafia Rzymskokatolicka św. Bartłomieja w Rogowie</t>
  </si>
  <si>
    <t>Remont elewacji kościoła parafialnego p.w. św. Jadwigi w Nieszawie</t>
  </si>
  <si>
    <t>Parafia Rzymskokatolicka p.w. Świętej Trójcy w Działyniu</t>
  </si>
  <si>
    <t>Parafia Rzymskokatolicka p.w. św. Mikołaja w Gronowie</t>
  </si>
  <si>
    <t>Parafia Rzymskokatolicka p.w. św. Marii Magdaleny w Grabkowie</t>
  </si>
  <si>
    <t>Parafia Rzymskokatolicka p.w. św. Jadwigi Śląskiej w Byczynie</t>
  </si>
  <si>
    <t>Parafia Rzymskokatolicka p.w. Najświętszego Serca Pana Jezusa w Gniewkowie</t>
  </si>
  <si>
    <t>Parafia Rzymskokatolicka p.w. Wniebowzięcia NMP w Osieku</t>
  </si>
  <si>
    <t>Parafia Rzymskokatolicka p.w. św. Katarzyny w Wielkim Czystem</t>
  </si>
  <si>
    <t>Parafia Rzymskokatolicka p.w. św. Józefa w Zakrzewie</t>
  </si>
  <si>
    <t>Parafia Rzymskokatolicka p.w. Wniebowzięcia NMP w Wielkich Łunawach</t>
  </si>
  <si>
    <t>Remont dachu kościoła p.w. Wniebowzięcia NMP w Wielkich Łunawach</t>
  </si>
  <si>
    <t>Parafia Rzymskokatolicka p.w. św. Mikołaja w Kruszynach</t>
  </si>
  <si>
    <t>Parafia Rzymskokatolicka p.w. św. Małgorzaty w Płowężu</t>
  </si>
  <si>
    <t>Parafia Rzymskokatolicka p.w. św. Anny w Radzyniu Chełmińskim</t>
  </si>
  <si>
    <t>Konserwacja elewacji kościoła p.w. św. Anny w Radzyniu Chełmińskim</t>
  </si>
  <si>
    <t>Konserwacja dekoracji malarskiej wnętrza Bazyliki Katedralnej p.w. Wniebowzięcia NMP we Włocławku</t>
  </si>
  <si>
    <t>Parafia Rzymskokatolicka p.w. św. Wawrzyńca w Nakle nad Notecią</t>
  </si>
  <si>
    <t>Parafia Rzymskokatolicka p.w. Najświętszego Serca Pana Jezusa w Lubieniu Kujawskim</t>
  </si>
  <si>
    <t>Parafia Rzymskokatolicka p.w. Świętej Trójcy w Połajewie</t>
  </si>
  <si>
    <t>Parafia Rzymskokatolicka p.w. Miłosierdzia Bożego w Bydgoszczy</t>
  </si>
  <si>
    <t>Parafia Rzymskokatolicka p.w. Św. Marii Magdaleny w Wąwelnie</t>
  </si>
  <si>
    <t xml:space="preserve">Parafia Rzymskokatolicka p.w. śś. Apostołów Szymona i Judy Tadeusza w Wąbrzeźnie </t>
  </si>
  <si>
    <t>Parafia Rzymskokatolicka p.w. św. Mikołaja w Papowie Biskupim</t>
  </si>
  <si>
    <t xml:space="preserve">Prace odkrywkowe i zabezpieczające przy polichromiach stropu kościoła parafialnego w Papowie Biskupim </t>
  </si>
  <si>
    <t>Parafia Rzymskokatolicka p.w. śś. Apostołów Piotra i Pawła w Zieleniu</t>
  </si>
  <si>
    <t>Parafia Rzymskokatolicka p.w. św. Stanisława Biskupa i Męczennika w Modzerowie</t>
  </si>
  <si>
    <t>Biblioteka Miejska im. Wiktora Kulerskiego w Grudziądzu</t>
  </si>
  <si>
    <t>Przedsiębiorstwo Turystyczno-Gastronomiczne "Twierdza Toruń Fort IV" Okoński Spółka Komandytowa w Toruniu</t>
  </si>
  <si>
    <t>Joanna Kołtuńska i Rodney Brussee</t>
  </si>
  <si>
    <t>Parafia Rzymskokatolicka p.w. św. Jana Chrzciciela w Sadłowie</t>
  </si>
  <si>
    <t xml:space="preserve">Muzeum Ziemi Chełmińskiej </t>
  </si>
  <si>
    <t>Fundacja "Twierdza Chełmno"</t>
  </si>
  <si>
    <t>Muzeum im. ks. dr Władysława Łęgi w Grudziądzu</t>
  </si>
  <si>
    <t>Parafia Rzymskokatolicka p.w. św. Dominika w Chodczu</t>
  </si>
  <si>
    <t>Powiat Nakielski</t>
  </si>
  <si>
    <t>Fundacja "Królewski Skład Solny - Bobrowniki nad Wisłą"</t>
  </si>
  <si>
    <t>Gmina - Miasto Grudziądz</t>
  </si>
  <si>
    <t>Razem:</t>
  </si>
  <si>
    <t>Parafia Ewangelicko-Augsburska we Włocławku</t>
  </si>
  <si>
    <t>Parafia Rzymskokatolicka p.w. Matki Bożej Zwycięskiej w Toruniu</t>
  </si>
  <si>
    <t>Parafia Rzymskokatolicka p.w. Najświętszego Serca Pana Jezusa w Grzybnie</t>
  </si>
  <si>
    <t>Parafia Rzymskokatolicka p.w. Narodzenia NMP w Kiełbasinie</t>
  </si>
  <si>
    <t>Parafia Rzymskokatolicka p.w. św. Anny w Kościeszkach</t>
  </si>
  <si>
    <t>Parafia Rzymskokatolicka p.w. św. Bartłomieja Apostoła w Bronisławiu</t>
  </si>
  <si>
    <t>Parafia Rzymskokatolicka p.w. św. Jakuba Większego w Barcinie</t>
  </si>
  <si>
    <t>Parafia Rzymskokatolicka p.w. św. Małgorzaty i Podwyższenia Krzyża Świętego w Bzowie</t>
  </si>
  <si>
    <t xml:space="preserve">Parafia Rzymskokatolicka p.w. św. Małgorzaty w Płużnicy </t>
  </si>
  <si>
    <t>Parafia Rzymskokatolicka p.w. św. Marcina w Gostycynie</t>
  </si>
  <si>
    <t>Parafia Rzymskokatolicka p.w. św. Marcina w Grążawach</t>
  </si>
  <si>
    <t>Parafia Rzymskokatolicka p.w. św. Mateusza Apostoła w Bądkowie</t>
  </si>
  <si>
    <t>Parafia Rzymskokatolicka p.w. św. Michała Archanioła w Linowie</t>
  </si>
  <si>
    <t>Parafia Rzymskokatolicka p.w. Św. Mikołaja w Radominie</t>
  </si>
  <si>
    <t>Parafia Rzymskokatolicka p.w. św. Walentego w Łążynie</t>
  </si>
  <si>
    <t>Parafia Rzymskokatolicka p.w. św. Wita w Słupach</t>
  </si>
  <si>
    <t>Parafia Rzymskokatolicka p.w. Świętej Trójcy Świętej w Książkach</t>
  </si>
  <si>
    <t>Parafia Rzymskokatolicka p.w. Wniebowzięcia NMP w Kcyni</t>
  </si>
  <si>
    <t>Parafia Rzymskokatolicka p.w. Wniebowzięcia NMP w Lipnie</t>
  </si>
  <si>
    <t>Parafia Rzymskokatolicka p.w. Wniebowzięcia NMP w Mokrem</t>
  </si>
  <si>
    <t>Gmina Nowe</t>
  </si>
  <si>
    <t>Marta Sosnowska</t>
  </si>
  <si>
    <t>Kolejny etap prac przy wyposażeniu Parafii Prawosławnej p.w. św. Aleksandra w Aleksandrowie Kujawskim</t>
  </si>
  <si>
    <t>Prace konserwatorskie przy ogrodzeniu murowanym kościoła p.w. św. Jakuba Większego Apostoła w Mogilnie</t>
  </si>
  <si>
    <t>Prace konserwatorsko - restauratorskie przy elementach wyposażenia kościoła p.w. św. Jana Chrzciciela w Janikowie</t>
  </si>
  <si>
    <t xml:space="preserve">I etap konserwacji i restauracji ołtarza głównego z kościoła p.w. św. Marii Magdaleny w Orzechowie </t>
  </si>
  <si>
    <t>Prace konserwatorsko-restauratorskie na murach gotyckiego kościoła p.w. św. Michała Archanioła w Linowie</t>
  </si>
  <si>
    <t>Konserwacja ołtarza bocznego p.w. Matki Boskiej z Konkatedry p.w. Świętej Trójcy w Chełmży</t>
  </si>
  <si>
    <t>Konserwacja ołtarza bocznego p.w. Matki Boskiej z kościoła p.w. św. Wacława w Grabiu</t>
  </si>
  <si>
    <t>Barokowy ołtarz główny z kościoła p.w. Świętej Trójcy w Dąbiu Kujawskim - etap II</t>
  </si>
  <si>
    <t>Prace konserwatorsko-restauratorskie przy elementach wyposażenia kościoła p.w. Zwiastowania NMP w Potulicach</t>
  </si>
  <si>
    <t>Konserwacja elewacji kościoła p.w. św. Bartłomieja w Rogowie</t>
  </si>
  <si>
    <t>Remont konserwatorski wnętrz krużganków klasztoru Ojców Franciszkanów we Włocławku</t>
  </si>
  <si>
    <t>Remont elewacji neogotyckiego pałacu (zamku) obecnie Domu Generalnego Zgromadzenia Sióstr Pasterek od Opatrzności Bożej - etap V</t>
  </si>
  <si>
    <t>WYKAZ UDZIELONYCH DOTACJI NA PRACE KONSERWATORSKIE, RESTAURATORSKIE LUB ROBOTY BUDOWLANE PRZY ZABYTKACH POŁOŻONYCH NA TERENIE WOJEWÓDZTWA KUJAWSKO-POMORSKIEGO NA ROK 2024</t>
  </si>
  <si>
    <t>Konserwacja zabytkowych elementów wyposażenia kościoła p.w. św. Jakuba Apostoła w Toruniu - obrazy i rzeźba - etap II</t>
  </si>
  <si>
    <t>Strzelno, romański kościół p.w. Świętej Trójcy (XII/XIII w.) - prace konserwatorskie wybranych fragmentów Ołtarza św. Krzyża</t>
  </si>
  <si>
    <t>Strzelno, Zespół Dawnego Klasztoru Norbertanek - romański kościół Świętej Trójcy (XII w.) - prace konserwatorskie wybranych fragmentów wątku kamiennego i celanego na elewacjach kościoła</t>
  </si>
  <si>
    <t xml:space="preserve">Remont dachu kościoła p.w. św. Małgorzaty w Płowężu </t>
  </si>
  <si>
    <t>Prace konserwatorskie stalli (południowych) z kościoła p.w. śś. Piotra i Pawła w Chełmnie - VIII etap</t>
  </si>
  <si>
    <t>Chełmno, kościół p.w. Wniebowzięcia Najświętszej Marii Panny w Chełmnie: kontynuacja prac konserwatorskich i restauratorskich przy wyposażeniu kaplicy p.w. Najświętszego Sakramentu (XVII w.) - etap VI</t>
  </si>
  <si>
    <t>Chełmno, kościół p.w. Wniebowzięcia Najświętszej Maryi Panny w Chełmnie: XII etap konserwacji i restauracji ołtarza głównego</t>
  </si>
  <si>
    <t>Parafia Rzymskokatolicka p.w. Wniebowzięcia NMP we Włocławku</t>
  </si>
  <si>
    <t>Chełmno, kościół przyklasztorny p.w. śś. Janów: kontynuacja konserwacji i restauracji stalli / boazerii z XVI/XVII wieku, XI etap prac</t>
  </si>
  <si>
    <t>Remont dachu na kościele parafialnym p.w. św. Jana Chrzciciela w Nieżywięciu -etap II</t>
  </si>
  <si>
    <t>Parafia Rzymskokatolicka p.w. św. Mikołaja Biskupa w Kowalewie Pomorskim</t>
  </si>
  <si>
    <t>Remont konserwatorski dachów kościoła p.w. św. Mikołaja Biskupa w Kowalewie Pomorskim</t>
  </si>
  <si>
    <t>Prace konserwatorskie rzeźby Chrystus na krzyżu z kościoła parafialnego p.w. św. Jana Chrzciciela i św. Jana Ewangelisty w Świerczynkach</t>
  </si>
  <si>
    <t>Remont dachu i elewacji kościoła Parafii Ewangelicko-Augsburskiej we Włocławku</t>
  </si>
  <si>
    <t>Klasztor Karmelitów Bosych w Zamartem</t>
  </si>
  <si>
    <t>Remont i konserwacja dachu budynku klasztoru w Zamartem - połacie wschodnia i zachodnia od strony wirydarza</t>
  </si>
  <si>
    <t>Konserwacja i restauracja zabytkowych XVIII wiecznych obrazów z kościoła p.w. Narodzenia NMP w Zamartem</t>
  </si>
  <si>
    <r>
      <t xml:space="preserve">Remont więźby dachowej wraz z wymianą pokrycia dachu </t>
    </r>
    <r>
      <rPr>
        <sz val="10"/>
        <rFont val="Calibri"/>
        <family val="2"/>
        <scheme val="minor"/>
      </rPr>
      <t>budynku klasztoru w Kcyni</t>
    </r>
    <r>
      <rPr>
        <sz val="10"/>
        <color rgb="FF000000"/>
        <rFont val="Calibri"/>
        <family val="2"/>
        <scheme val="minor"/>
      </rPr>
      <t xml:space="preserve"> - II etap</t>
    </r>
  </si>
  <si>
    <t>Remont konstrukcji dachu wieży z wymianą pokrycia oraz renowacja tynków zewnętrznych na budynku  kościoła parafialnego p.w. śś. Mikołaja Biskupa, Stanisława Biskupa i Męczennika i Jana Chrzciciela w Ostromecku</t>
  </si>
  <si>
    <t>Prace konserwatorsko - restauratorskie barokowego ołtarza głównego z kościoła p.w. śś. Mikołaja Biskupa, Stanisława Biskupa i Męczennika i Jana Chrzciciela w Ostromecku- etap II</t>
  </si>
  <si>
    <t>Obory, klasztor i kościół p.w. Nawiedzenia NMP (1605-1749 r.): odtworzenie pokrycia dachowego wieży</t>
  </si>
  <si>
    <t>Obory, kościół p.w. Nawiedzenia NMP, ambona, prace konserwatorskie i restauratorskie</t>
  </si>
  <si>
    <t>Remont ścian zewnętrznych kościoła parafialnego p.w. św. Floriana w Żninie - etap VI</t>
  </si>
  <si>
    <t>Prace konserwatorskie wyposażenia wnętrza kościoła parafialnego p.w. św. Floriana w Żninie: konserwacja ołtarza głównego p.w. św. Floriana</t>
  </si>
  <si>
    <t>Parafia Rzymskokatolicka p.w. św. Bartłomieja w Świedziebni</t>
  </si>
  <si>
    <t>Kościół filialny p.w. Najświętszej Marii Panny w Księtem: przeprowadzenie całościowej fumigacji</t>
  </si>
  <si>
    <t xml:space="preserve">Prowincja św. Franciszka z Asyżu Zakonu Braci Mniejszych Franciszkanów w Polsce </t>
  </si>
  <si>
    <t>Brodnica, kościół klasztorny Domu Zakonnego Braci Mniejszych - Franciszkanów w Polsce - remont dachu nad prezbiterium, etap III</t>
  </si>
  <si>
    <t>Remont ścian kościoła parafialnego p.w. Wniebowzięcia NMP w Radziejowie - etap VIII</t>
  </si>
  <si>
    <t>Barokowy ołtarz boczny z kaplicy południowej z XVI-wiecznym krucyfiksem z kościoła p.w. Wniebowzięcia NMP w Radziejowie - etap III</t>
  </si>
  <si>
    <t>Prace konserwatorskie przy zabytkach wewnątrz kościoła p.w. Świętego Krzyża w Łowiczku</t>
  </si>
  <si>
    <t>Remont konserwatorski zabytkowego kolumbarium (1733r.) w Chodczu</t>
  </si>
  <si>
    <t>Remont konserwatorskie ścian kościoła parafialnego  p.w. św. Mikołaja w Gronowie - VII etap</t>
  </si>
  <si>
    <t>Prace przy polichromiach ściennych kościoła p.w. św. Mikołaja Biskupa w Pieraniu - sklepienie podchórza, konserwacja estetyczna etap IV</t>
  </si>
  <si>
    <t>Święte, drewniany kościół (XVII w.) p.w. św. Barbary, barokowy ołtarz Matki Boskiej z Dzieciątkiem (II poł. XVIII w.) - etap II</t>
  </si>
  <si>
    <t>Remont elewacji budynku kościoła p.w. Świętego Krzyża w Inowrocławiu - remont elewacji prezbiterium wraz z zakrystiami - etap VI</t>
  </si>
  <si>
    <t>Prace konserwatorsko - restauratorskie przy emporze i szafie organowej z kościoła p.w. św. Jana Chrzciciela w Janikowie</t>
  </si>
  <si>
    <t>Prace konserwatorskie na ścianach wewnętrznych kościoła p.w. św. Jana Chrzciciela w Janikowie (d. Ostrowie) X etap</t>
  </si>
  <si>
    <t>Wąwelno, ambona, XVIII w., z kościoła p.w. św. Marii Magdaleny - kontynuacja prac ratunkowych</t>
  </si>
  <si>
    <t>Konserwacja fragmentu elewacji kościoła p.w. Wniebowzięcia NMP w Koronowie - etap III</t>
  </si>
  <si>
    <t>Konserwacja elewacji kościoła p.w. św. Andrzeja w Koronowie - etap XI</t>
  </si>
  <si>
    <t>Ołtarz boczny p.w. św. Benedykta z kościoła p.w. Wniebowzięcia Najświętszej Maryi Panny w Koronowie</t>
  </si>
  <si>
    <t>Remont pokrycia i konstrukcji połaci dachu budynku kościoła parafialnego p.w. św. Jana Chrzciciela w Sadłowie</t>
  </si>
  <si>
    <t>Parafia Rzymskokatolicka p.w. św. Marka Ewangelisty w Polanowicach</t>
  </si>
  <si>
    <t>Kościół p.w. św. Marka Ewangelisty w Polanowicach - roboty remontowo-budowlane w zakresie robót konserwatorskich. ETAP V</t>
  </si>
  <si>
    <t>Parafia Rzymskokatolicka p.w. Zwiastowania NMP w Inowrocławiu</t>
  </si>
  <si>
    <t>Prace konserwatorksie i restauratorskie przy dekoracji pierwszego przęsła (od strony prezbiterium) nawy głównej kościoła parafialnego p.w. Zwiastowania NMP w Inowrocławiu - etap 2</t>
  </si>
  <si>
    <t>Prace konserwatorsko-restauratorskie - przy ołtarzu głównym z kościoła parafialnego p.w. św. Mateusza w Ostrowie nad Gopłem I etap</t>
  </si>
  <si>
    <t>Prace konserwatorskie i restauratorskie na ścianach oraz sklepieniach nawy południowej, fragmentu nawy głównej oraz krucht kościoła p.w. św. Katarzyny Aleksandryjskiej w Brodnicy</t>
  </si>
  <si>
    <t>Remont więźby i wymiana pokrycia nawy kościoła</t>
  </si>
  <si>
    <t>Osiek, kościół p.w. Wniebowzięcia NMP (XIV/XV w.):remont dachów zakrystii, prezbiterium i kruchty kościoła</t>
  </si>
  <si>
    <t>Remont dachu nad prezbiterium wraz z kruchtą północną kościoła parafialnego p.w. św. Jakuba Większego w Barcinie</t>
  </si>
  <si>
    <t>Błędowo, kościół p.w. św. Michała Archanioła: konserwacja wnętrz - polichromie ściany północnej</t>
  </si>
  <si>
    <t>Konserwacja barokowego ołtarza głównego z koscioła p.w. śś. Apostołów Szymona i Judy Tadeusza w Wąbrzeźnie - etap III"</t>
  </si>
  <si>
    <t>Konserwacja ołtarza bocznego lewego p.w. Najświętszego Serca Chrystusa z kościoła parafialnego p.w. św. Jakuba Apostoła w Wielkim Lubieniu (etap II)</t>
  </si>
  <si>
    <t>Konserwacja i restauracja ołtarza bocznego p.w. św. Rocha z kościoła p.w. św. Marii Magdaleny w Orzechowie - III etap</t>
  </si>
  <si>
    <t>Kontynuacja prac konserwatorskich i restauratorskich przy wyposażeniu kościoła p.w. Matki Bożej Śnieżnej w Srebrnikach</t>
  </si>
  <si>
    <t>Wykonanie odwodnienia kościoła  - kontynuacja prac</t>
  </si>
  <si>
    <t>Parafia Rzymskokatolicka p.w. św. Jakuba Apostoła w Piotrkowie Kujawskim</t>
  </si>
  <si>
    <t>Osuszenie ścian kościoła w Piotrkowie Kujawskim - etap II</t>
  </si>
  <si>
    <t>Remont kościoła parafialnego p.w. Trójcy Świętej w Książkach - etap VIII</t>
  </si>
  <si>
    <t>Prace konserwatorskie przy rzeźbie Chrystus Frasobliwy z kościoła św. Sebastiana w Rywałdzie Królewskim</t>
  </si>
  <si>
    <t>Nowa Wieś Królewska, gotycki kościół (ok. 1300 r.): interwencyjna konserwacja elewacji kościoła - VIII etap</t>
  </si>
  <si>
    <t>Prace konserwatorsko-restauratorskie na ścianach i posadzce kościoła p.w. Zwiastowania NMP w Potulicach</t>
  </si>
  <si>
    <t>Parafia Rzymskokatolicka p.w. śś. Apostołów Piotra i Pawła w Wylatowie</t>
  </si>
  <si>
    <t>Wylatowo, drewniany kościół p.w. śś. Apostołów Piotra i Pawła, XVIII w., konserwacja wewnętrznych ścian prezbiterium - etap III część II</t>
  </si>
  <si>
    <t>Parafia Rzymskokatolicka p.w. św. Bartłomieja w Rogowie</t>
  </si>
  <si>
    <t>Prace konserwatorskie i restauratorskie elewacji szczytów (od strony dachów) kościoła p.w. Podwyższenia Krzyża Świętego w Rogowie</t>
  </si>
  <si>
    <t>Parafia Rzymskokatolicka p.w. św. Apostołów Piotra i Pawła w Dębowej Łące</t>
  </si>
  <si>
    <t>Badania konserwatorskie polichromii ścian kościoła filialnego p.w. Matki Bożej Bolesnej w Dębowej Łące</t>
  </si>
  <si>
    <t>Konserwacja ołtarza bocznego p.w. św. Rocha z kościoła p.w. śś. Apostołów Piotra i Pawła w Dębowej Łące</t>
  </si>
  <si>
    <t>Parafia Rzymskokatolicka p.w. św. Jadwigi Ślaskiej  w Nieszawie</t>
  </si>
  <si>
    <t>Konserwacja ołtarza bocznego p.w. NMP Chełmińskiej z kościoła  p.w. śś. Stanisława Bpa i Marii Magdaleny w Przypuście</t>
  </si>
  <si>
    <t xml:space="preserve">Remont elewacji kościoła filialnego p.w. śś. Stanisława Bpa i Marii Magdaleny w Przypuście </t>
  </si>
  <si>
    <t>Klasztor OO. Karmelitów w Trutowie</t>
  </si>
  <si>
    <t>Konserwacja dekoracji malarskiej wnętrza kościoła p.w. św. Anny w Trutowie</t>
  </si>
  <si>
    <t>Parafia Rzymskokatolicka p.w. św. Jakuba Apostoła w Chełmicy Dużej</t>
  </si>
  <si>
    <t>Remont fragmentu elewacji kościoła p.w. św. Jakuba Apostoła w Chełmicy Dużej</t>
  </si>
  <si>
    <t>Prace konserwatorskie i restauratorskie wieży kościoła p.w. Wniebowzięcia NMP w Mokrem</t>
  </si>
  <si>
    <t>Prace konserwatorskie i restauratorskie przy elewacji północnej i zachodniej kościoła parafialnego p.w. św. Jana Chrzciciela w Pluskowęsach</t>
  </si>
  <si>
    <r>
      <t xml:space="preserve">Prace konserwatorskie i restauratorskie przy elewacji południowej i wschodniej bazyliki kolegiackiej p.w. św. Mikołaja </t>
    </r>
    <r>
      <rPr>
        <sz val="10"/>
        <rFont val="Calibri"/>
        <family val="2"/>
        <scheme val="minor"/>
      </rPr>
      <t>Biskupa</t>
    </r>
    <r>
      <rPr>
        <sz val="10"/>
        <color rgb="FF000000"/>
        <rFont val="Calibri"/>
        <family val="2"/>
        <scheme val="minor"/>
      </rPr>
      <t xml:space="preserve"> w Grudziądzu </t>
    </r>
  </si>
  <si>
    <r>
      <t xml:space="preserve">Prace konserwatorskie i restauratorskie zabytkowego muru  bazyliki kolegiackiej p.w. św. Mikołaja </t>
    </r>
    <r>
      <rPr>
        <sz val="10"/>
        <rFont val="Calibri"/>
        <family val="2"/>
        <scheme val="minor"/>
      </rPr>
      <t>Biskupa</t>
    </r>
    <r>
      <rPr>
        <sz val="10"/>
        <color rgb="FF000000"/>
        <rFont val="Calibri"/>
        <family val="2"/>
        <scheme val="minor"/>
      </rPr>
      <t xml:space="preserve"> w Grudziądzu</t>
    </r>
  </si>
  <si>
    <t>Prace konserwatorskie prospektu organowego (II etap) z kościoła p.w. św. Michała Archanioła w Siedlimowie</t>
  </si>
  <si>
    <t>Działyń, kościół parafialny p.w. Trójcy Świętej, II poł. XVI w., remont konserwatorski elewacji kościoła - etap V - cokół kościoła</t>
  </si>
  <si>
    <t>Remont ścian nawy i wieży kościoła parafialnego p.w. św. Bartłomieja w Bronisławiu</t>
  </si>
  <si>
    <t>Konserwacja ołtarza głównego z kościoła parafialnego p.w. św. Stanisława B.M. w Modzerowie, gm. Izbica Kujawska, etap trzeci</t>
  </si>
  <si>
    <t>Prace konserwatorskie elewacji północnej kościoła p.w. Podwyższenia Krzyża Świętego w Lisewie</t>
  </si>
  <si>
    <t>Remont konserwatorski elewacji skrzydła północnego transeptu i elewacji północnej prezbiterium kościoła filialnego p.w. św. Mikołaja w Chełmży</t>
  </si>
  <si>
    <t>Remont konserwatorski elewacji kościoła p.w. św. Katarzyny w Wielkim Czystem - etap V - elewacja północna</t>
  </si>
  <si>
    <t>Skępe, zespół klasztorny Ojców Bernardynów (XVI w.), remont konserwatorski elewacji kościoła - etap II</t>
  </si>
  <si>
    <t>Skępe, zespół klasztorny Ojców Bernardynów (XVI w.), prace konserwatorskie i restauratorskie prospektu organowego (szafa bez instrumentu)</t>
  </si>
  <si>
    <t>Remont schodów zewnętrznych i dojścia do kościoła filialnego p.w. NSPJ w Ryńsku</t>
  </si>
  <si>
    <t>VI etap konserwacji i restauracji ołtarza bocznego z kościoła p.w. św. Wawrzyńca w Ryńsku</t>
  </si>
  <si>
    <t>Remont kościoła parafialnego p.w. Świętej Trójcy w Połajewie - etap IX</t>
  </si>
  <si>
    <t>Remont konserwatorski kościoła parafialnego w Byczynie - etap IV</t>
  </si>
  <si>
    <t>Remont konserwatorski ścian kościoła parafialnego p.w. śś. Apostołów Piotra i Pawła w Zieleniu - etap V</t>
  </si>
  <si>
    <t>Prace konserwatorskie na elewacjach kościoła w Lubieniu Kujawskim - etap VIII</t>
  </si>
  <si>
    <t>Remont konserwatorski kościoła p.w. św. Wojciecha Biskupa i Męczennika w Broniewie - etap III</t>
  </si>
  <si>
    <t>Parafia Rzymskokatolicka p.w. św. Wojciecha Biskupa i Męczennika w Złotorii</t>
  </si>
  <si>
    <t>Prace konserwatorskie ogrodzenia cmentarza przy kościele św. Wojciecha w Złotorii - etap 3</t>
  </si>
  <si>
    <t>Prace konserwatorsko-restauratorskie przy ambonie i chrzcielnicy z kościoła p.w. św. Mikołaja w Radominie</t>
  </si>
  <si>
    <t>Prace konserwatorsko-restauratorskie przy ołtarzu głównym z kościoła p.w. św. Mikołaja w Radominie</t>
  </si>
  <si>
    <t>Prace konserwatorskie przy ambonie i Epitafium Michała Ignacego Bonawentury Potulickiego w kościele parafialnym p.w. Wniebowzięcia NMP i śś. Apostołów Szymona i Judy Tadeusza w Więcborku</t>
  </si>
  <si>
    <t>Prace konserwatorskie przy ołtarzu głównym - etap I - konserwacja polichromii i złoceń architektonicznej części szafy ołtarzowej (bez antepedium i tabernakulum) z kościoła p.w. św. Marcina w Gostycynie</t>
  </si>
  <si>
    <t>III etap prac konserwatorsko-restauratorskich przy ścianach wewnętrznych kościoła św. Mikołaja w Kruszynach</t>
  </si>
  <si>
    <t>Konserwacja polichromii stropu w kościele p.w. Miłosierdzia Bożego w Bydgoszczy - kontynuacja prac - etap 2024</t>
  </si>
  <si>
    <t>Parafia Rzymskokatolicka p.w. Narodzenia NMP w Strzelcach</t>
  </si>
  <si>
    <t>Prace konserwatorskie przy ołtarzu głównym z kościoła p.w. Narodzenia NMP w Strzelcach</t>
  </si>
  <si>
    <t>Prace remontowe przy stolarce okiennej oraz fumigacja kościoła parafialnego p.w. św. Anny w Kościeszkach</t>
  </si>
  <si>
    <t>Prace konserwatorskie chóru muzycznego z balustradą i prospektem organowym z kościoła p.w. św. Małgorzaty w Płużnicy, etap II</t>
  </si>
  <si>
    <t>Prace konserwatorsko-restauratorskie ołtarza św. Teresy wraz z obrazem - w kościele p.w. NSPJ w Bydgoszczy</t>
  </si>
  <si>
    <t>Prace konserwatorskie przy elewacji północnej i wschodniej (z wieżą) kościoła p.w. NSPJ w Bydgoszczy</t>
  </si>
  <si>
    <t>Konserwacja polichromii we wnętrzu kościoła parafialnego p.w. śś. Apostołów Piotra i Pawła w Tucznie - etap VI</t>
  </si>
  <si>
    <t>Remont kościoła parafialnego p.w. św. Antoniego z Padwy w Bydgoszczy - etap XII</t>
  </si>
  <si>
    <t>Remont zabytkowego ogrodzenia kościoła w Słupach,  zbudowanego na bazie kraty fortecznej w 1903 roku - II etap (strona zachodnia)</t>
  </si>
  <si>
    <t xml:space="preserve">Łążyn, kościół parafialny p.w. św. Walentego w Łążynie, 1897 r., remont konserwatorski elewacji południowej kościoła </t>
  </si>
  <si>
    <t xml:space="preserve">Prace konserwatorskie ołtarza p.w. św. Mikołaja z kościoła p.w. św. Mateusza Apostoła i Ewangelisty z miejscowości Nowe, gm. Nowe </t>
  </si>
  <si>
    <t xml:space="preserve">Parafia Rzymskokatolicka p.w. śś. Wojciecha i  Katarzyny w Boluminku </t>
  </si>
  <si>
    <t>Prace konserwatorskie polichromii wielobarwnych na deskach sklepienia nawy głównej kościoła p.w. śś. Wojciecha i Katarzyny w Boluminku</t>
  </si>
  <si>
    <t>Bydgoszcz, kościół p.w. św. Józefa Rzemieślnika, 1906 r., prace remontowe przy polichromiach wielobarwnych na deskach sklepienia nawy głównej koscioła</t>
  </si>
  <si>
    <t>Kiełbasin, kościół p.w. Narodzenia NMP, XIV w., prace konserwatorskie elewacji kościoła - etap I</t>
  </si>
  <si>
    <t>Parafia Rzymskokatolicka p.w. śś. Apostołów Piotra i Pawła w Kamieniu Krajeńskim</t>
  </si>
  <si>
    <t>Prace konserwatorskie i restauratorskie przy zabytkowej chrzcielnicy z II poł. XVIII w., Kamień Krajeński</t>
  </si>
  <si>
    <t>Remont elewacji południowej, zachodniej i północnej, wraz z remontem schodów głównych w kościele p.w. św. Wawrzyńca w Nakle nad Notecią</t>
  </si>
  <si>
    <t>Parafia Rzymskokatolicka p.w. Opatrzności Bożej w Toruniu</t>
  </si>
  <si>
    <t>Interwencyjne prace konserwatorsko-restauratorskie przy neogotyckiej emporze znajdującej się w kościele p.w. Opatrzności Bożej w Toruniu, 1908 r.</t>
  </si>
  <si>
    <t>Interwencyjna konserwacja i restauracja neorenesansowej szafy organowej z kościoła parafialnego p.w. Opatrzności Bożej w Toruniu, 1908 r. autor: organmistrz Ed. Wittek z Elbląga z warsztatu A. Terletzki</t>
  </si>
  <si>
    <t xml:space="preserve">Konserwacja i restauracja wyposażenia z Parafii p.w. św. Stanisława Biskupa w Brześciu Kujawskim </t>
  </si>
  <si>
    <t>Konserwacja konfesjonału z kościoła parafialnego w Wielkim Komorsku</t>
  </si>
  <si>
    <t>V etap konserwacji i restauracji ołtarza głównego (XVIII w.) z kościoła p.w. śś. Apostołów Piotra i Pawła w Lembargu</t>
  </si>
  <si>
    <t>Remont konserwatorski elewacji kościoła p.w. św. Andrzeja Boboli w Sicienku - etap VIII</t>
  </si>
  <si>
    <t>Parafia Rzymskokatolicka p.w. śś. Marcina i Mikołaja w Bydgoszczy</t>
  </si>
  <si>
    <t>Konserwacja ołtarza bocznego p.w. św. Józefa w Katedrze Bydgoskiej - drugi etap prac</t>
  </si>
  <si>
    <t>Prace konserwatorskie i restauratorskie elewacji zewnętrznej - VI etap - kościoła p.w. Niepokalanego Serca Maryi w Warlubiu</t>
  </si>
  <si>
    <t>Prace konserwatorskie stalli w prezbiterium kościoła p.w. św. Mikołaja w Inowrocławiu - III etap</t>
  </si>
  <si>
    <t xml:space="preserve">Konserwacja szafy organowej z kościoła p.w. św. Bartłomieja Apostoła w Wabczu </t>
  </si>
  <si>
    <t>Parafia Rzymskokatolicka p.w. św. Katarzyny Aleksandryjskiej w Chełmcach</t>
  </si>
  <si>
    <t>Remont elewacji kościoła parafialnego p.w. św. Katarzyny Aleksandryjskiej w Chełmcach</t>
  </si>
  <si>
    <t>Prace konserwatorskie ołtarzy p.w. św. Mikołaja i p.w. św. Józefa z Dzieciątkiem z kościoła parafialnego p.w. św. Mikołaja w Szynychu (etap)</t>
  </si>
  <si>
    <t>Łabiszyn, kościół i klasztor (1731r.); prace remontowo-konserwatorskie związane z naprawą wypraw tynkarskich (skrzydło zachodnie - elewacje klasztoru)</t>
  </si>
  <si>
    <t>Prace konserwatorsko-restauratorskie przy elewacjach kościoła p.w. Matki Bożej Zwycięskiej w Toruniu - II etap</t>
  </si>
  <si>
    <t>Prace konserwatorskie i restauratorskie we wnętrzu kościoła we Włókach - II etap</t>
  </si>
  <si>
    <t>Parafia Rzymskokatolicka p.w. św. Mikołaja w Lubiewie</t>
  </si>
  <si>
    <t>Prace konserwatorskie przy elewacji budynku kościoła w Lubiewie</t>
  </si>
  <si>
    <t>Parafia Rzymskokatolicka p.w. św. Michała Archanioła w Kcyni</t>
  </si>
  <si>
    <t>Konserwacja elewacji południowej kościoła p.w. św. Michała Archanioła w Kcyni</t>
  </si>
  <si>
    <r>
      <t xml:space="preserve">Remont elewacji budynku kościoła parafialnego p.w. św. Stanisława BM we Włocławku wraz z wymianą obróbek blacharskich - etap VI kopuła </t>
    </r>
    <r>
      <rPr>
        <sz val="10"/>
        <rFont val="Calibri"/>
        <family val="2"/>
        <scheme val="minor"/>
      </rPr>
      <t>absydy</t>
    </r>
  </si>
  <si>
    <t>Grochowalsk, ołtarz główny w kościele parafialnym p.w. Podwyższenia Krzyża Świętego, II poł. XVIII w. Pełna konserwacja i restauracja nastawy ołtarzowej - etap III</t>
  </si>
  <si>
    <t>Remont konserwatorski ścian neogotyckich kościoła parafialnego p.w. św. Mateusza w Bądkowie - etap VI</t>
  </si>
  <si>
    <t>III etap prac konserwatorsko-restauratorskich przy prospekcie organowym z kościoła p.w. Podwyższenia Krzyża Świętego w Górsku - lico ścianki tylnej, ścianek bocznych oraz drzwi</t>
  </si>
  <si>
    <t xml:space="preserve">Prace konserwatorskie przy zabytkowym ogrodzeniu (od strony północnej i wschodniej) kościoła p.w. św. Wawrzyńca w Dobrzejewicach </t>
  </si>
  <si>
    <t>Parafia Rzymskokatolicka p.w. św. Wawrzyńca Diakona i Męczennika w Czewujewie</t>
  </si>
  <si>
    <t>Prace konserwatorsko - restauratorskie kolebki drewnianej i sufitów, kościoła p.w. św. Wawrzyńca Diakona i Męczennika w Czewujewie</t>
  </si>
  <si>
    <t>Remont konserwatorski ścian zewnetrznych dzwonnicy w miejscowości Grabkowo</t>
  </si>
  <si>
    <t>Barokowy ołtarz boczny p.w. św. Mikołaja z kościoła p.w. Świętej Trójcy w Dąbiu Kujawskim - etap IV</t>
  </si>
  <si>
    <t>Wykonanie prac konserwatorskich przy prospekcie organowym z kościoła p.w. śś. Apostołów Piotra i Pawła w Ciechocinku - etap III</t>
  </si>
  <si>
    <t>Kontynuacja konserwacji i restauracji wyposażenia kościoła p.w. Przemienienia Pańskiego w Wieńcu</t>
  </si>
  <si>
    <t>X etap prac konserwatorskich i restauratorskich przy ikonostasie z Parafii Prawosławnej p.w. św. Aleksandra w Aleksandrowie Kujawskim</t>
  </si>
  <si>
    <t>Prace konserwatorskie i restauratorskie przy balustradzie chóru - II Etap (po prawej stronie prospektu organowego) z kościoła parafialnego p.w. św. Małgorzaty w Bzowie</t>
  </si>
  <si>
    <t>Remont ogrodzenia wokół kościoła p.w. św. Prokopa w Kłóbce - etap VI</t>
  </si>
  <si>
    <t>Parafia Rzymskokatolicka p.w. Opieki Matki Bożej w Osięcinach</t>
  </si>
  <si>
    <t>Remont elewacji kościoła p.w. Opieki Matki Bożej w Osięcinach - etap II</t>
  </si>
  <si>
    <t xml:space="preserve">Parafia Rzymskokatolicka p.w. Podwyższenia Krzyża Świętego w Przecznie </t>
  </si>
  <si>
    <t>Konserwacja feretronu z obrazem Matki Bożej Różańcowej w kościele w Przecznie</t>
  </si>
  <si>
    <t>Parafia Rzymskokatolicka p.w Narodzenia NMP w Wenecji</t>
  </si>
  <si>
    <t xml:space="preserve">Wenecja, kościół p.w. Narodzenia NMP, kontynuacja konserwacji i restauracji polichromii ściennych - etap IX </t>
  </si>
  <si>
    <t>Prace konserwatorskie: polichromie stropu nawy głównej w kościele parafialnym p.w. św. Mikołaja w Ludzisku - etap IV</t>
  </si>
  <si>
    <t>Prace konserwatorskie przy wyposażeniu kościoła p.w. Wniebowzięcia NMP w Lipnie - kontynuacja</t>
  </si>
  <si>
    <t>Konserwacja barokowego ołtarza głównego z kościoła p.w. św. Józefa w Zakrzewie - etap IV</t>
  </si>
  <si>
    <t xml:space="preserve">Grzybno, kościół parafialny p.w. Najświętszego Serca Pana Jezusa - opracowanie dokumentacji konserwatorskiej dla remontu elewacji </t>
  </si>
  <si>
    <t>Prace konserwatorskie i restauratorskie przy szafie organowej z prospektem w kościele parafialnym p.w. Najświętszego Serca Pana Jezusa w Gniewkowie</t>
  </si>
  <si>
    <t>Grążawy, kościół parafialny p.w. św. Marcina - dokumentacja konserwatorska - projekt prac przy stolarce okiennej i drzwiowej zewnętrznej</t>
  </si>
  <si>
    <t>Brama Wodna w Grudziądzu. Etap III - Prace konserwatorskie elewacji ceglanej, strona południowa.</t>
  </si>
  <si>
    <t>Prace konserwatorskie przy południowo - wschodnim fragmencie zewnętrznego pierścienia murów miejskich przy kanale Trynka w Grudziądzu - etap II</t>
  </si>
  <si>
    <t>Konserwacja drzwi wejściowych w budynku dawnego Kolegium Jezuickiego, ob. Urzędu Miejskiego, zlokalizowanego przy ul. Ratuszowej 1 w Grudziądzu</t>
  </si>
  <si>
    <t>Prace konserwatorskie dla elewacji frontowej oraz zabytkowych obramień otworów drzwiowych Biblioteki Miejskiej im. Wiktora Kulerskiego w Grudziądzu</t>
  </si>
  <si>
    <t>Towarzystwo Naukowe w Toruniu</t>
  </si>
  <si>
    <t>Remont elewacji budynku Towarzystwa Naukowego w Toruniu - etap III: elewacja ryzalitu od strony ul. Wysokiej</t>
  </si>
  <si>
    <t>Bartosz Kaliszewski</t>
  </si>
  <si>
    <t>Zespół dworsko-parkowy w Wichorzu gm. Stolno, wymiana pokrycia dachowego na  budynku spichlerza, Wichorze 22</t>
  </si>
  <si>
    <t>Gmina Golub - Dobrzyń</t>
  </si>
  <si>
    <t>Wymiana pokrycia dachu oraz wzmocnienia i wymiany konstrukcji oraz remont murów nad nawą boczną kościoła ewangelickiego w Ostrowitem, gmina Golub Dobrzyń - etap I</t>
  </si>
  <si>
    <t>Nowe, mury miejskie (XIV, XVI wiek); roboty ratownicze i prace budowlano-konserwatorskie, etap III, część 3</t>
  </si>
  <si>
    <t>Wspólnota Mieszkaniowa przy ul. Rynek Nowomiejski 27 i Szpitalna 10</t>
  </si>
  <si>
    <t>Toruń, Rynek Nowomiejski 27 / ul. Szpitalna 10 - prace ratunkowe dachu i stropu II piętra z wykonaniem nowego pokrycia ceramicznego kamienicy z XVIII wieku</t>
  </si>
  <si>
    <t>Remont pokrycia dachowego wraz z wymianą konstrukcji dachu płn-zach. niższego</t>
  </si>
  <si>
    <t>Konserwacja i restauracja dekoracji malarskiej na sklepieniu i ścianach Przedsionka Sali Ślubów w ratuszu w Chełmnie - ETAP II  wraz z pracami restauratorskimi przy wymianie posadzki w części renesansowej parteru ratusza w Chełmnie - ETAP II i III</t>
  </si>
  <si>
    <t>Parafia Rzymskokatolicka Ścięcia św. Jana Chrzciciela w Nowogrodzie</t>
  </si>
  <si>
    <t>Wykonanie dokumentacji projektowej; Programu prac konserwatorsko - restauratorskich na elewacjach oraz projektu budowlanego dla remontu więźby dachowej i dachu kościoła p.w. Ścięcia św. Jana Chrzciciela</t>
  </si>
  <si>
    <t>Wspólnota Mieszkaniowa ul. Konopnickiej 11</t>
  </si>
  <si>
    <t xml:space="preserve">Toruń, ul. Konopnickiej 11 - prace ratunkowe dachu z wymianą pokrycia ceramicznego oraz odtworzenie stolarki okiennej klatki schodowej kamienicy czynszowej z 1909 r. </t>
  </si>
  <si>
    <t>Eligiusz Jankowski</t>
  </si>
  <si>
    <t>Całkowite zakończenie prac na dachu, wykonanie instalacji odgromowej, skucie tynków, naprawa ścian, wykonanie elewacji na trzech ścianach</t>
  </si>
  <si>
    <t>Metropolis Sp. z o.o.</t>
  </si>
  <si>
    <t>Toruń, ul. Łazienna - prace konserwatorsko-budowlane elewacji kamienicy z wymianą odtworzeniową stolarki okiennej i konserwacją drzwi kamienicy</t>
  </si>
  <si>
    <t>Adam Janowski</t>
  </si>
  <si>
    <t>Remont części głównej budynku pałacu w Czystem, Gmina Inowrocław - ETAP I</t>
  </si>
  <si>
    <t>Zgromadzenie Sióstr Pasterek od Opatrzności Bożej z siedzibą w Jabłonowie - Zamku</t>
  </si>
  <si>
    <t>Maciej Karpusiewicz</t>
  </si>
  <si>
    <t>Remont dachu w stanie przed zawaleniem - kosze dachowe wraz z wieżyczką w więźbie</t>
  </si>
  <si>
    <t>Powiat Świecki</t>
  </si>
  <si>
    <t xml:space="preserve"> Renowacja XIX - wiecznej bramy wjazdowej oraz muru ogrodzenia  w Bąkowie </t>
  </si>
  <si>
    <t>Remont budynku mieszkalnego bednarza, stróża i straży wojskowej, magazynu solnego - etap VIII</t>
  </si>
  <si>
    <t>Dominik Ploetz, Adrian Ploetz, Łukasz Ploetz</t>
  </si>
  <si>
    <t>Renowacja dachu zabytkowej kamienicy ul. Legionów 90 w Grudziądzu</t>
  </si>
  <si>
    <t>Firma Produkcyjno – Handlowa Adam Tomasz Dmuchowski</t>
  </si>
  <si>
    <t xml:space="preserve">Przebudowa i zmiana sposobu użytkowania budynku usługowego na budynek stanicy kajakowej  oraz przebudowa, rozbudowa i zmiana sposobu użytkowania budynku gospodarczego, na budynek usługowy – bar letni </t>
  </si>
  <si>
    <r>
      <t xml:space="preserve">Wspólnota Mieszkaniowa </t>
    </r>
    <r>
      <rPr>
        <b/>
        <sz val="10"/>
        <rFont val="Calibri"/>
        <family val="2"/>
        <scheme val="minor"/>
      </rPr>
      <t>ul. Poniatowskiego 5 w Toruniu</t>
    </r>
  </si>
  <si>
    <t xml:space="preserve">Toruń, ul. Poniatowskiego 5 - prace ratunkowe loggi elewacji tylnej wraz z remontem dachu i mansardy elewacji tylnej </t>
  </si>
  <si>
    <t>Halina Skrzyniecka</t>
  </si>
  <si>
    <t>Golub-Dobrzyń, wymiana 3 okien w kamienicy z przełomu XIV/XV w. przy Rynku 35</t>
  </si>
  <si>
    <t xml:space="preserve">Odtworzenie historycznej stolarki okiennej skrzynkowej (1 szt.) oraz drzwi balkonowych (1 szt.) w lokalu mieszkalnym nr 5A przy ul. Strumykowej 19 w Toruniu </t>
  </si>
  <si>
    <t xml:space="preserve">Parafia Rzymskokatolicka p.w. Wniebowzięcia NMP w Krzywosądzy </t>
  </si>
  <si>
    <t>Remont konserwatorski budynku plebanii (Dwór Modlińskich) - elewacje etap III</t>
  </si>
  <si>
    <t>Toruń, Fort IV im. Żółkiewskiego (XIX w.): Wymiana stolarki okiennej w koszarach szyjowych - etap II</t>
  </si>
  <si>
    <t>Rekonstrukcja stolarki okiennej i drzwiowej w forcie II Twierdzy Chełmno w Dorposzu Szlacheckim - etap II</t>
  </si>
  <si>
    <r>
      <t xml:space="preserve">Wspólnota Mieszkaniowa </t>
    </r>
    <r>
      <rPr>
        <b/>
        <sz val="10"/>
        <rFont val="Calibri"/>
        <family val="2"/>
        <scheme val="minor"/>
      </rPr>
      <t>ul. Warszawska 2 w Toruniu</t>
    </r>
  </si>
  <si>
    <t>Toruń, ul. Warszawska 2 - IV etap prac budowlano-konserwatorskich elewacji kamienicy z 1898 r.</t>
  </si>
  <si>
    <t>Prace budowlano-konserwatorskie części korytarza parteru i pierwszego piętra I LO w Nakle nad Notecią</t>
  </si>
  <si>
    <t>łącznie zakładane dofinansowanie z FE K-P</t>
  </si>
  <si>
    <t>K</t>
  </si>
  <si>
    <t>N</t>
  </si>
  <si>
    <t xml:space="preserve">K </t>
  </si>
  <si>
    <t xml:space="preserve">B/352/11, 13, 16, 18; B/356,              </t>
  </si>
  <si>
    <t>B/214/15-16</t>
  </si>
  <si>
    <t>A/827</t>
  </si>
  <si>
    <t>A/394</t>
  </si>
  <si>
    <t>A/390</t>
  </si>
  <si>
    <t>A/392</t>
  </si>
  <si>
    <t>B/37/1</t>
  </si>
  <si>
    <t>A/487</t>
  </si>
  <si>
    <t>A/416</t>
  </si>
  <si>
    <t>A/395</t>
  </si>
  <si>
    <t>A/365</t>
  </si>
  <si>
    <t>B/153/73</t>
  </si>
  <si>
    <t>A/1689</t>
  </si>
  <si>
    <t>A/472/1</t>
  </si>
  <si>
    <t>A/763</t>
  </si>
  <si>
    <t>B/100/4,66,68,76,77, 78</t>
  </si>
  <si>
    <t>A/305</t>
  </si>
  <si>
    <t>A/753</t>
  </si>
  <si>
    <t>B/73/1-4</t>
  </si>
  <si>
    <t>A/705</t>
  </si>
  <si>
    <t>B/362/56</t>
  </si>
  <si>
    <t>A/825</t>
  </si>
  <si>
    <t>B/228/1, 3-6</t>
  </si>
  <si>
    <t>A/349</t>
  </si>
  <si>
    <t>A/374</t>
  </si>
  <si>
    <t>A/464</t>
  </si>
  <si>
    <t>B/400/4</t>
  </si>
  <si>
    <t>B/113/1-4,6,7</t>
  </si>
  <si>
    <t>A/694/1-3</t>
  </si>
  <si>
    <t>A/356</t>
  </si>
  <si>
    <t>B/203/81</t>
  </si>
  <si>
    <t>A/320</t>
  </si>
  <si>
    <t>B/46/3</t>
  </si>
  <si>
    <t>A/1120</t>
  </si>
  <si>
    <t>B/407/8,10,13</t>
  </si>
  <si>
    <t>A/1809;
B/407/9</t>
  </si>
  <si>
    <t>A/222</t>
  </si>
  <si>
    <t>A/1751/2</t>
  </si>
  <si>
    <t>B/74/17</t>
  </si>
  <si>
    <t>A/1621</t>
  </si>
  <si>
    <t>A/1622</t>
  </si>
  <si>
    <t>B/88/29-31</t>
  </si>
  <si>
    <t>A/1740</t>
  </si>
  <si>
    <t>A/189/1</t>
  </si>
  <si>
    <t>A/1683</t>
  </si>
  <si>
    <t>B/218/109</t>
  </si>
  <si>
    <t>A/383</t>
  </si>
  <si>
    <t>B/372/1-9</t>
  </si>
  <si>
    <t>A/397</t>
  </si>
  <si>
    <t>A/412</t>
  </si>
  <si>
    <t>A/348</t>
  </si>
  <si>
    <t>A/1747</t>
  </si>
  <si>
    <t>A/119</t>
  </si>
  <si>
    <t>B/429</t>
  </si>
  <si>
    <t>B/96/6-7</t>
  </si>
  <si>
    <t>B/370/1-8</t>
  </si>
  <si>
    <t>B/370/16-18</t>
  </si>
  <si>
    <t>B/159/7</t>
  </si>
  <si>
    <t>A/465</t>
  </si>
  <si>
    <t>A/449</t>
  </si>
  <si>
    <t>A/1271</t>
  </si>
  <si>
    <t>B/60/2</t>
  </si>
  <si>
    <t>A/354</t>
  </si>
  <si>
    <t>A/755</t>
  </si>
  <si>
    <t>B/334/9-18</t>
  </si>
  <si>
    <t>A/856</t>
  </si>
  <si>
    <t>B/111/8</t>
  </si>
  <si>
    <t>A/419</t>
  </si>
  <si>
    <t>A/375</t>
  </si>
  <si>
    <t>A/195</t>
  </si>
  <si>
    <t>B/278/12-13</t>
  </si>
  <si>
    <t>A/468</t>
  </si>
  <si>
    <t>B/5/2</t>
  </si>
  <si>
    <t>A/450</t>
  </si>
  <si>
    <t>B/125/30</t>
  </si>
  <si>
    <t>A/460</t>
  </si>
  <si>
    <t xml:space="preserve">A/480 </t>
  </si>
  <si>
    <t>A/298</t>
  </si>
  <si>
    <t>A/362</t>
  </si>
  <si>
    <t>A/385</t>
  </si>
  <si>
    <t>A/1811</t>
  </si>
  <si>
    <t>B/195/23</t>
  </si>
  <si>
    <t>A/708</t>
  </si>
  <si>
    <t>A/482</t>
  </si>
  <si>
    <t>A/1617/1</t>
  </si>
  <si>
    <t>B/331/1-8</t>
  </si>
  <si>
    <t>A/388</t>
  </si>
  <si>
    <t>A/407</t>
  </si>
  <si>
    <t>A/381</t>
  </si>
  <si>
    <t>A/121</t>
  </si>
  <si>
    <t>A/454</t>
  </si>
  <si>
    <t>B/118/7</t>
  </si>
  <si>
    <t>A/870</t>
  </si>
  <si>
    <t>A/1634</t>
  </si>
  <si>
    <t>B/161/14</t>
  </si>
  <si>
    <t>A/420</t>
  </si>
  <si>
    <t>A/422</t>
  </si>
  <si>
    <t>A/206</t>
  </si>
  <si>
    <t>A/477</t>
  </si>
  <si>
    <t>A/421/1-3</t>
  </si>
  <si>
    <t>A/114/2</t>
  </si>
  <si>
    <t>B/405/8, 9</t>
  </si>
  <si>
    <t>B/405/1-5</t>
  </si>
  <si>
    <t>B/75/8, 14</t>
  </si>
  <si>
    <t>B/395/1-4</t>
  </si>
  <si>
    <t>A/396</t>
  </si>
  <si>
    <t>A/841</t>
  </si>
  <si>
    <t>B/267/1-4</t>
  </si>
  <si>
    <t>A/862</t>
  </si>
  <si>
    <t>B/341/48,68-75</t>
  </si>
  <si>
    <t>B/436/15-16</t>
  </si>
  <si>
    <t>A/746</t>
  </si>
  <si>
    <t>A/831</t>
  </si>
  <si>
    <t>A/1159</t>
  </si>
  <si>
    <t>A/1552/3</t>
  </si>
  <si>
    <t>B/129/13</t>
  </si>
  <si>
    <t>A/331</t>
  </si>
  <si>
    <t>A/220</t>
  </si>
  <si>
    <t>B/204/33-35</t>
  </si>
  <si>
    <t>A/44/1</t>
  </si>
  <si>
    <t>A/852</t>
  </si>
  <si>
    <t>A/373</t>
  </si>
  <si>
    <t>B/76/15</t>
  </si>
  <si>
    <t>A/1570/1</t>
  </si>
  <si>
    <t>A/1661</t>
  </si>
  <si>
    <t>B/198</t>
  </si>
  <si>
    <t>B/327/11, 13</t>
  </si>
  <si>
    <t>B/104/24-26</t>
  </si>
  <si>
    <t>A/1381</t>
  </si>
  <si>
    <t>A/803</t>
  </si>
  <si>
    <t>B/184/7-17</t>
  </si>
  <si>
    <t>A/1746</t>
  </si>
  <si>
    <t>B/427</t>
  </si>
  <si>
    <t>A/292</t>
  </si>
  <si>
    <t>A/1611</t>
  </si>
  <si>
    <t>A/297</t>
  </si>
  <si>
    <t>A/486</t>
  </si>
  <si>
    <t xml:space="preserve">A/808   </t>
  </si>
  <si>
    <t>A/64/1</t>
  </si>
  <si>
    <t>A/1807</t>
  </si>
  <si>
    <t>A/1699</t>
  </si>
  <si>
    <t>A/306</t>
  </si>
  <si>
    <t>A/702</t>
  </si>
  <si>
    <t>B/417/1-5</t>
  </si>
  <si>
    <t>A/469</t>
  </si>
  <si>
    <t>B/12/3</t>
  </si>
  <si>
    <t>A/1548/2</t>
  </si>
  <si>
    <t>A/1763</t>
  </si>
  <si>
    <t>A/1757/1</t>
  </si>
  <si>
    <t>B/310/1</t>
  </si>
  <si>
    <t>B/310/3</t>
  </si>
  <si>
    <t>B/128/3</t>
  </si>
  <si>
    <t>B/322/11,13</t>
  </si>
  <si>
    <t>B/295/1</t>
  </si>
  <si>
    <t>B/295/15-16</t>
  </si>
  <si>
    <t>B/239/2</t>
  </si>
  <si>
    <t>A/1809</t>
  </si>
  <si>
    <t>A/473/1-2</t>
  </si>
  <si>
    <t>A/703/1</t>
  </si>
  <si>
    <t>B/106/22</t>
  </si>
  <si>
    <t>A/1553</t>
  </si>
  <si>
    <t>A/840/1</t>
  </si>
  <si>
    <t>B/3/1</t>
  </si>
  <si>
    <t>A/1258</t>
  </si>
  <si>
    <t>B/333</t>
  </si>
  <si>
    <t>A/367</t>
  </si>
  <si>
    <t>A/1749/1</t>
  </si>
  <si>
    <t>A/1749/4</t>
  </si>
  <si>
    <t>A/528</t>
  </si>
  <si>
    <t>A/1665/1</t>
  </si>
  <si>
    <t>A/94</t>
  </si>
  <si>
    <t>A/69</t>
  </si>
  <si>
    <t>A/1590/1</t>
  </si>
  <si>
    <t>A/1282</t>
  </si>
  <si>
    <t>A/707</t>
  </si>
  <si>
    <t xml:space="preserve">A/1455 </t>
  </si>
  <si>
    <t>A/573</t>
  </si>
  <si>
    <t>A/1822</t>
  </si>
  <si>
    <t>A/1679</t>
  </si>
  <si>
    <t>A/1448</t>
  </si>
  <si>
    <t xml:space="preserve">A/553                  </t>
  </si>
  <si>
    <t>A/1203</t>
  </si>
  <si>
    <t>A/524</t>
  </si>
  <si>
    <t>A/175</t>
  </si>
  <si>
    <t>A/1323</t>
  </si>
  <si>
    <t>A/1675</t>
  </si>
  <si>
    <t>A/1533</t>
  </si>
  <si>
    <t>A/1393</t>
  </si>
  <si>
    <t>A/1692</t>
  </si>
  <si>
    <t>A/1525</t>
  </si>
  <si>
    <t>A/1785</t>
  </si>
  <si>
    <t>A/737</t>
  </si>
  <si>
    <t>A/1367</t>
  </si>
  <si>
    <t>A/1511/7</t>
  </si>
  <si>
    <t>A/1557</t>
  </si>
  <si>
    <t>A/819</t>
  </si>
  <si>
    <t>A/470; B/119/9, 10, 11</t>
  </si>
  <si>
    <t>Prace konserwatorskie podłogi/posadzki kościoła p.w. Narodzenia NMP w Żernikach</t>
  </si>
  <si>
    <r>
      <t>Konserwacja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malarstwa ściennego wnętrza kościoła p.w. Świętej Trójcy w Rypinie</t>
    </r>
  </si>
  <si>
    <t>Prowincja Matki Bożej Anielskiej Zakonu Braci Mniejszych w Polsce z siedzibą w Krakowie Klasztor p.w. Wszystkich Świętych we Włocławku</t>
  </si>
  <si>
    <t>Załącznik nr 1 do uchwały Nr….....................                                    Sejmiku Województwa Kujawsko-Pomorskiego z dnia...............2024 r.</t>
  </si>
  <si>
    <t>Razem dotacje z podziałem na środki wojewódzkie i RPO:</t>
  </si>
  <si>
    <t xml:space="preserve">Proponowana dotacja </t>
  </si>
  <si>
    <t>środki wojewódzkie</t>
  </si>
  <si>
    <t>środki RPO</t>
  </si>
  <si>
    <t>całe zadanie 100%</t>
  </si>
  <si>
    <t>n/d</t>
  </si>
  <si>
    <t>sztuczne przerzucenie 1 grosza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</si>
</sst>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yyyy\-mm\-dd;@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2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14" fontId="15" fillId="0" borderId="3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4" fontId="8" fillId="6" borderId="3" xfId="0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5" fillId="3" borderId="2" xfId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6" fillId="3" borderId="2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1" xr:uid="{57702607-3613-495C-B671-A4A54D67868F}"/>
    <cellStyle name="Normalny 3" xfId="2" xr:uid="{F4ECA862-F6E8-4639-8152-7E0A81DB0D44}"/>
    <cellStyle name="Normalny 4" xfId="3" xr:uid="{7D0EA0BD-7116-4766-A004-E7B8D51DE4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4834ABE-27E7-4C69-9A89-167F040AA52F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7C4DF43-1447-42DE-984F-241D2DEF34F5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B3ECF98-FDD5-46B4-A857-CA48172A74A1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7BF1FFE2-64C5-47F5-9B23-1B9D5FC72B9F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3BFAC1B-02F4-48C5-AC30-CA758E3B5A3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8DE165E3-CF1A-43FD-96ED-BF323D2BC8B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69C8FC58-B260-4CB4-9CDD-DEAE5D4B98F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7297C96-9DEF-4625-A763-E3BCDBD494BB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FBEBFEE2-1112-41D8-98B3-6DF04FBE4E6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854001D-A930-48CD-9A8E-12ED912A0E82}"/>
            </a:ext>
          </a:extLst>
        </xdr:cNvPr>
        <xdr:cNvSpPr txBox="1"/>
      </xdr:nvSpPr>
      <xdr:spPr>
        <a:xfrm>
          <a:off x="21875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266700</xdr:colOff>
      <xdr:row>7</xdr:row>
      <xdr:rowOff>0</xdr:rowOff>
    </xdr:from>
    <xdr:ext cx="1720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FDA0324-0BCA-4ED8-9457-107BBF61CB2B}"/>
            </a:ext>
          </a:extLst>
        </xdr:cNvPr>
        <xdr:cNvSpPr txBox="1"/>
      </xdr:nvSpPr>
      <xdr:spPr>
        <a:xfrm>
          <a:off x="695325" y="3448050"/>
          <a:ext cx="1720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3</xdr:row>
      <xdr:rowOff>400050</xdr:rowOff>
    </xdr:from>
    <xdr:ext cx="227883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682AA78E-D2E5-451C-B299-DCC126C1ADF6}"/>
            </a:ext>
          </a:extLst>
        </xdr:cNvPr>
        <xdr:cNvSpPr txBox="1"/>
      </xdr:nvSpPr>
      <xdr:spPr>
        <a:xfrm>
          <a:off x="17684750" y="2447925"/>
          <a:ext cx="2278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-</a:t>
          </a:r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35BED043-BFEF-463B-8E97-FF951A162DD2}"/>
            </a:ext>
          </a:extLst>
        </xdr:cNvPr>
        <xdr:cNvSpPr txBox="1"/>
      </xdr:nvSpPr>
      <xdr:spPr>
        <a:xfrm>
          <a:off x="596900" y="934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8E3911AE-A17B-4473-809E-184BF7DDC120}"/>
            </a:ext>
          </a:extLst>
        </xdr:cNvPr>
        <xdr:cNvSpPr txBox="1"/>
      </xdr:nvSpPr>
      <xdr:spPr>
        <a:xfrm>
          <a:off x="596900" y="934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793EC7A8-2E5C-49C5-AE22-79D48A74C370}"/>
            </a:ext>
          </a:extLst>
        </xdr:cNvPr>
        <xdr:cNvSpPr txBox="1"/>
      </xdr:nvSpPr>
      <xdr:spPr>
        <a:xfrm>
          <a:off x="596900" y="934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C36F205B-DACE-4DE6-BD27-CA016580EB48}"/>
            </a:ext>
          </a:extLst>
        </xdr:cNvPr>
        <xdr:cNvSpPr txBox="1"/>
      </xdr:nvSpPr>
      <xdr:spPr>
        <a:xfrm>
          <a:off x="596900" y="3260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61491F9-F66D-4991-9147-92AC2EF314BD}"/>
            </a:ext>
          </a:extLst>
        </xdr:cNvPr>
        <xdr:cNvSpPr txBox="1"/>
      </xdr:nvSpPr>
      <xdr:spPr>
        <a:xfrm>
          <a:off x="596900" y="3260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25A2BE70-1EFC-48B6-928E-3CC13BF6458D}"/>
            </a:ext>
          </a:extLst>
        </xdr:cNvPr>
        <xdr:cNvSpPr txBox="1"/>
      </xdr:nvSpPr>
      <xdr:spPr>
        <a:xfrm>
          <a:off x="596900" y="3260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B73E0FE8-1948-4F0B-9383-50073F3B0E60}"/>
            </a:ext>
          </a:extLst>
        </xdr:cNvPr>
        <xdr:cNvSpPr txBox="1"/>
      </xdr:nvSpPr>
      <xdr:spPr>
        <a:xfrm>
          <a:off x="596900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58200639-CD35-4EDF-86A4-CB0C2B954372}"/>
            </a:ext>
          </a:extLst>
        </xdr:cNvPr>
        <xdr:cNvSpPr txBox="1"/>
      </xdr:nvSpPr>
      <xdr:spPr>
        <a:xfrm>
          <a:off x="596900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3D2AA191-13A7-410A-93EE-612D84A1455C}"/>
            </a:ext>
          </a:extLst>
        </xdr:cNvPr>
        <xdr:cNvSpPr txBox="1"/>
      </xdr:nvSpPr>
      <xdr:spPr>
        <a:xfrm>
          <a:off x="596900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78FE586-9249-4C41-B572-FF2222F38684}"/>
            </a:ext>
          </a:extLst>
        </xdr:cNvPr>
        <xdr:cNvSpPr txBox="1"/>
      </xdr:nvSpPr>
      <xdr:spPr>
        <a:xfrm>
          <a:off x="596900" y="934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EBC03265-5F11-493C-8169-60C7BC3EB7EC}"/>
            </a:ext>
          </a:extLst>
        </xdr:cNvPr>
        <xdr:cNvSpPr txBox="1"/>
      </xdr:nvSpPr>
      <xdr:spPr>
        <a:xfrm>
          <a:off x="596900" y="934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694BAA48-1C0A-428F-B9F1-86C051B08AA2}"/>
            </a:ext>
          </a:extLst>
        </xdr:cNvPr>
        <xdr:cNvSpPr txBox="1"/>
      </xdr:nvSpPr>
      <xdr:spPr>
        <a:xfrm>
          <a:off x="596900" y="934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F45AC57-3CF5-4117-977C-0E28645E76C6}"/>
            </a:ext>
          </a:extLst>
        </xdr:cNvPr>
        <xdr:cNvSpPr txBox="1"/>
      </xdr:nvSpPr>
      <xdr:spPr>
        <a:xfrm>
          <a:off x="596900" y="3260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FA0D06E-B754-4865-97CF-C4E28B16DE09}"/>
            </a:ext>
          </a:extLst>
        </xdr:cNvPr>
        <xdr:cNvSpPr txBox="1"/>
      </xdr:nvSpPr>
      <xdr:spPr>
        <a:xfrm>
          <a:off x="596900" y="3260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F5F2C70E-58CA-4C58-9FBE-51431F2BEC01}"/>
            </a:ext>
          </a:extLst>
        </xdr:cNvPr>
        <xdr:cNvSpPr txBox="1"/>
      </xdr:nvSpPr>
      <xdr:spPr>
        <a:xfrm>
          <a:off x="596900" y="3260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F80D50F2-214D-41AF-9D87-2CC4B4AEE884}"/>
            </a:ext>
          </a:extLst>
        </xdr:cNvPr>
        <xdr:cNvSpPr txBox="1"/>
      </xdr:nvSpPr>
      <xdr:spPr>
        <a:xfrm>
          <a:off x="596900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6E985B6F-34B4-4819-94C6-8033AD7440BC}"/>
            </a:ext>
          </a:extLst>
        </xdr:cNvPr>
        <xdr:cNvSpPr txBox="1"/>
      </xdr:nvSpPr>
      <xdr:spPr>
        <a:xfrm>
          <a:off x="596900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8697F6C2-A4AA-4C0C-ACB0-30CFD2A375B1}"/>
            </a:ext>
          </a:extLst>
        </xdr:cNvPr>
        <xdr:cNvSpPr txBox="1"/>
      </xdr:nvSpPr>
      <xdr:spPr>
        <a:xfrm>
          <a:off x="596900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96BBA21A-1407-4299-AB00-988C64D0B751}"/>
            </a:ext>
          </a:extLst>
        </xdr:cNvPr>
        <xdr:cNvSpPr txBox="1"/>
      </xdr:nvSpPr>
      <xdr:spPr>
        <a:xfrm>
          <a:off x="682625" y="989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6F904AB5-F927-49E8-A4BC-127270D11451}"/>
            </a:ext>
          </a:extLst>
        </xdr:cNvPr>
        <xdr:cNvSpPr txBox="1"/>
      </xdr:nvSpPr>
      <xdr:spPr>
        <a:xfrm>
          <a:off x="682625" y="989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F3562121-6C4F-4C6A-A687-4DB07E8F25AD}"/>
            </a:ext>
          </a:extLst>
        </xdr:cNvPr>
        <xdr:cNvSpPr txBox="1"/>
      </xdr:nvSpPr>
      <xdr:spPr>
        <a:xfrm>
          <a:off x="682625" y="989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EA6E133B-C525-4BAF-819B-0F319983668D}"/>
            </a:ext>
          </a:extLst>
        </xdr:cNvPr>
        <xdr:cNvSpPr txBox="1"/>
      </xdr:nvSpPr>
      <xdr:spPr>
        <a:xfrm>
          <a:off x="682625" y="989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3CB307B1-58ED-4E87-B7C3-70EE0C544599}"/>
            </a:ext>
          </a:extLst>
        </xdr:cNvPr>
        <xdr:cNvSpPr txBox="1"/>
      </xdr:nvSpPr>
      <xdr:spPr>
        <a:xfrm>
          <a:off x="682625" y="989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EB204D98-E193-446F-9863-DC086606A6C6}"/>
            </a:ext>
          </a:extLst>
        </xdr:cNvPr>
        <xdr:cNvSpPr txBox="1"/>
      </xdr:nvSpPr>
      <xdr:spPr>
        <a:xfrm>
          <a:off x="682625" y="989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6F20746-55F4-4DD0-B15B-8273CA3B2A69}"/>
            </a:ext>
          </a:extLst>
        </xdr:cNvPr>
        <xdr:cNvSpPr txBox="1"/>
      </xdr:nvSpPr>
      <xdr:spPr>
        <a:xfrm>
          <a:off x="68262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A60F8912-7E53-4577-90C0-C6545757618D}"/>
            </a:ext>
          </a:extLst>
        </xdr:cNvPr>
        <xdr:cNvSpPr txBox="1"/>
      </xdr:nvSpPr>
      <xdr:spPr>
        <a:xfrm>
          <a:off x="68262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1E063B8-0E60-432C-B049-CEE311F217E3}"/>
            </a:ext>
          </a:extLst>
        </xdr:cNvPr>
        <xdr:cNvSpPr txBox="1"/>
      </xdr:nvSpPr>
      <xdr:spPr>
        <a:xfrm>
          <a:off x="68262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856ECA2-0E73-4408-BFF2-4882EBFF53EE}"/>
            </a:ext>
          </a:extLst>
        </xdr:cNvPr>
        <xdr:cNvSpPr txBox="1"/>
      </xdr:nvSpPr>
      <xdr:spPr>
        <a:xfrm>
          <a:off x="9048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87D8C86-F082-4253-8BFB-FBF840D8DB6A}"/>
            </a:ext>
          </a:extLst>
        </xdr:cNvPr>
        <xdr:cNvSpPr txBox="1"/>
      </xdr:nvSpPr>
      <xdr:spPr>
        <a:xfrm>
          <a:off x="9048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B9379C6-F204-4C3E-887A-74E6343BE03F}"/>
            </a:ext>
          </a:extLst>
        </xdr:cNvPr>
        <xdr:cNvSpPr txBox="1"/>
      </xdr:nvSpPr>
      <xdr:spPr>
        <a:xfrm>
          <a:off x="9048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C4BC08E6-4B1E-40D7-9FF8-CD27C92FB721}"/>
            </a:ext>
          </a:extLst>
        </xdr:cNvPr>
        <xdr:cNvSpPr txBox="1"/>
      </xdr:nvSpPr>
      <xdr:spPr>
        <a:xfrm>
          <a:off x="9048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85FB6D5-70CE-4A40-93DC-599546446581}"/>
            </a:ext>
          </a:extLst>
        </xdr:cNvPr>
        <xdr:cNvSpPr txBox="1"/>
      </xdr:nvSpPr>
      <xdr:spPr>
        <a:xfrm>
          <a:off x="9048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DCE98E0-27E3-4734-A181-B58665E7A660}"/>
            </a:ext>
          </a:extLst>
        </xdr:cNvPr>
        <xdr:cNvSpPr txBox="1"/>
      </xdr:nvSpPr>
      <xdr:spPr>
        <a:xfrm>
          <a:off x="9048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C5B8201A-F57C-4C28-9286-7AF5DB04E25D}"/>
            </a:ext>
          </a:extLst>
        </xdr:cNvPr>
        <xdr:cNvSpPr txBox="1"/>
      </xdr:nvSpPr>
      <xdr:spPr>
        <a:xfrm>
          <a:off x="68262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266700</xdr:colOff>
      <xdr:row>7</xdr:row>
      <xdr:rowOff>0</xdr:rowOff>
    </xdr:from>
    <xdr:ext cx="1720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FDA67E81-5904-472F-98D4-DC6FEDBAD075}"/>
            </a:ext>
          </a:extLst>
        </xdr:cNvPr>
        <xdr:cNvSpPr txBox="1"/>
      </xdr:nvSpPr>
      <xdr:spPr>
        <a:xfrm>
          <a:off x="695325" y="5162550"/>
          <a:ext cx="1720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3</xdr:row>
      <xdr:rowOff>400050</xdr:rowOff>
    </xdr:from>
    <xdr:ext cx="227883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838C9BCA-AE1D-45B0-A07F-6F2878DB0009}"/>
            </a:ext>
          </a:extLst>
        </xdr:cNvPr>
        <xdr:cNvSpPr txBox="1"/>
      </xdr:nvSpPr>
      <xdr:spPr>
        <a:xfrm>
          <a:off x="14830425" y="2447925"/>
          <a:ext cx="2278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-</a:t>
          </a:r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F6D2733C-5A21-4CE2-9EA5-5BE3A1141F8F}"/>
            </a:ext>
          </a:extLst>
        </xdr:cNvPr>
        <xdr:cNvSpPr txBox="1"/>
      </xdr:nvSpPr>
      <xdr:spPr>
        <a:xfrm>
          <a:off x="6826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E6FD76DE-CD20-4B8D-BC6F-3E17D50F96C7}"/>
            </a:ext>
          </a:extLst>
        </xdr:cNvPr>
        <xdr:cNvSpPr txBox="1"/>
      </xdr:nvSpPr>
      <xdr:spPr>
        <a:xfrm>
          <a:off x="6826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3D1A26DE-5BAA-47FD-8954-F01311925028}"/>
            </a:ext>
          </a:extLst>
        </xdr:cNvPr>
        <xdr:cNvSpPr txBox="1"/>
      </xdr:nvSpPr>
      <xdr:spPr>
        <a:xfrm>
          <a:off x="6826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50C08709-132F-4848-8F73-5D70C7BAF511}"/>
            </a:ext>
          </a:extLst>
        </xdr:cNvPr>
        <xdr:cNvSpPr txBox="1"/>
      </xdr:nvSpPr>
      <xdr:spPr>
        <a:xfrm>
          <a:off x="682625" y="3462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71C98472-5364-4652-B371-6B5A2D03EEBE}"/>
            </a:ext>
          </a:extLst>
        </xdr:cNvPr>
        <xdr:cNvSpPr txBox="1"/>
      </xdr:nvSpPr>
      <xdr:spPr>
        <a:xfrm>
          <a:off x="682625" y="3462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53AF430E-1CD7-4FDC-A0E3-5EBBED3459AB}"/>
            </a:ext>
          </a:extLst>
        </xdr:cNvPr>
        <xdr:cNvSpPr txBox="1"/>
      </xdr:nvSpPr>
      <xdr:spPr>
        <a:xfrm>
          <a:off x="682625" y="3462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CDD78BBC-9EC4-40F8-89C8-F7E4B7F851D0}"/>
            </a:ext>
          </a:extLst>
        </xdr:cNvPr>
        <xdr:cNvSpPr txBox="1"/>
      </xdr:nvSpPr>
      <xdr:spPr>
        <a:xfrm>
          <a:off x="682625" y="1202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C19DBB0C-97BB-408F-B126-07018CE58FA6}"/>
            </a:ext>
          </a:extLst>
        </xdr:cNvPr>
        <xdr:cNvSpPr txBox="1"/>
      </xdr:nvSpPr>
      <xdr:spPr>
        <a:xfrm>
          <a:off x="682625" y="1202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BD4852CE-BE5C-4702-B6E8-619769C71259}"/>
            </a:ext>
          </a:extLst>
        </xdr:cNvPr>
        <xdr:cNvSpPr txBox="1"/>
      </xdr:nvSpPr>
      <xdr:spPr>
        <a:xfrm>
          <a:off x="682625" y="1202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2AED028-BB2F-4B97-8004-9B40D711C3AE}"/>
            </a:ext>
          </a:extLst>
        </xdr:cNvPr>
        <xdr:cNvSpPr txBox="1"/>
      </xdr:nvSpPr>
      <xdr:spPr>
        <a:xfrm>
          <a:off x="6826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F4CA6DD6-4F97-4ADE-A26E-F045F32FF41A}"/>
            </a:ext>
          </a:extLst>
        </xdr:cNvPr>
        <xdr:cNvSpPr txBox="1"/>
      </xdr:nvSpPr>
      <xdr:spPr>
        <a:xfrm>
          <a:off x="6826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169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A57232CE-94CB-4369-B687-D7F25F3D2AD0}"/>
            </a:ext>
          </a:extLst>
        </xdr:cNvPr>
        <xdr:cNvSpPr txBox="1"/>
      </xdr:nvSpPr>
      <xdr:spPr>
        <a:xfrm>
          <a:off x="6826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32F8EA89-FF50-4BB2-A5D1-F99B9C73913E}"/>
            </a:ext>
          </a:extLst>
        </xdr:cNvPr>
        <xdr:cNvSpPr txBox="1"/>
      </xdr:nvSpPr>
      <xdr:spPr>
        <a:xfrm>
          <a:off x="682625" y="3462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D427EE77-8FF4-4F10-A786-30F2AE46B205}"/>
            </a:ext>
          </a:extLst>
        </xdr:cNvPr>
        <xdr:cNvSpPr txBox="1"/>
      </xdr:nvSpPr>
      <xdr:spPr>
        <a:xfrm>
          <a:off x="682625" y="3462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58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448EC5D1-2E51-4EF4-B03B-F247A666B46C}"/>
            </a:ext>
          </a:extLst>
        </xdr:cNvPr>
        <xdr:cNvSpPr txBox="1"/>
      </xdr:nvSpPr>
      <xdr:spPr>
        <a:xfrm>
          <a:off x="682625" y="3462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2BCC64E1-1801-4CBF-B12B-2D443B96491B}"/>
            </a:ext>
          </a:extLst>
        </xdr:cNvPr>
        <xdr:cNvSpPr txBox="1"/>
      </xdr:nvSpPr>
      <xdr:spPr>
        <a:xfrm>
          <a:off x="682625" y="1202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D24DAA83-E2ED-42AD-9612-E5734B8F2159}"/>
            </a:ext>
          </a:extLst>
        </xdr:cNvPr>
        <xdr:cNvSpPr txBox="1"/>
      </xdr:nvSpPr>
      <xdr:spPr>
        <a:xfrm>
          <a:off x="682625" y="1202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C8C60C67-80A4-4830-BB68-27D99C27902D}"/>
            </a:ext>
          </a:extLst>
        </xdr:cNvPr>
        <xdr:cNvSpPr txBox="1"/>
      </xdr:nvSpPr>
      <xdr:spPr>
        <a:xfrm>
          <a:off x="682625" y="1202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821B77E0-CD59-4260-A587-2B591362A9A2}"/>
            </a:ext>
          </a:extLst>
        </xdr:cNvPr>
        <xdr:cNvSpPr txBox="1"/>
      </xdr:nvSpPr>
      <xdr:spPr>
        <a:xfrm>
          <a:off x="6826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BBAC6455-FD31-4462-A421-872DAED49D65}"/>
            </a:ext>
          </a:extLst>
        </xdr:cNvPr>
        <xdr:cNvSpPr txBox="1"/>
      </xdr:nvSpPr>
      <xdr:spPr>
        <a:xfrm>
          <a:off x="6826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A6687E1B-A4D7-445B-96BE-9924881AF03B}"/>
            </a:ext>
          </a:extLst>
        </xdr:cNvPr>
        <xdr:cNvSpPr txBox="1"/>
      </xdr:nvSpPr>
      <xdr:spPr>
        <a:xfrm>
          <a:off x="6826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E1E48747-DEE1-43CE-8B90-B22099297474}"/>
            </a:ext>
          </a:extLst>
        </xdr:cNvPr>
        <xdr:cNvSpPr txBox="1"/>
      </xdr:nvSpPr>
      <xdr:spPr>
        <a:xfrm>
          <a:off x="6826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5EF6374C-202D-4F8B-993A-F8C1505CAA45}"/>
            </a:ext>
          </a:extLst>
        </xdr:cNvPr>
        <xdr:cNvSpPr txBox="1"/>
      </xdr:nvSpPr>
      <xdr:spPr>
        <a:xfrm>
          <a:off x="6826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198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DE6DC505-74C6-4B33-A6D7-2EEC2AABDB4D}"/>
            </a:ext>
          </a:extLst>
        </xdr:cNvPr>
        <xdr:cNvSpPr txBox="1"/>
      </xdr:nvSpPr>
      <xdr:spPr>
        <a:xfrm>
          <a:off x="6826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9291-E257-4F8C-AB5A-159E124F95DD}">
  <sheetPr>
    <pageSetUpPr fitToPage="1"/>
  </sheetPr>
  <dimension ref="A1:K202"/>
  <sheetViews>
    <sheetView tabSelected="1" view="pageBreakPreview" zoomScaleNormal="100" zoomScaleSheetLayoutView="100" workbookViewId="0">
      <pane xSplit="3" ySplit="4" topLeftCell="D179" activePane="bottomRight" state="frozen"/>
      <selection pane="topRight" activeCell="D1" sqref="D1"/>
      <selection pane="bottomLeft" activeCell="A5" sqref="A5"/>
      <selection pane="bottomRight" activeCell="Q182" sqref="Q182"/>
    </sheetView>
  </sheetViews>
  <sheetFormatPr defaultRowHeight="15"/>
  <cols>
    <col min="1" max="1" width="6.42578125" customWidth="1"/>
    <col min="2" max="2" width="7.140625" customWidth="1"/>
    <col min="3" max="3" width="38.42578125" customWidth="1"/>
    <col min="4" max="4" width="67.85546875" customWidth="1"/>
    <col min="5" max="5" width="9.42578125" customWidth="1"/>
    <col min="6" max="6" width="11" customWidth="1"/>
    <col min="7" max="7" width="15.140625" customWidth="1"/>
    <col min="8" max="8" width="15.42578125" customWidth="1"/>
    <col min="9" max="9" width="8.85546875" customWidth="1"/>
    <col min="10" max="10" width="14.42578125" customWidth="1"/>
    <col min="11" max="11" width="10" customWidth="1"/>
  </cols>
  <sheetData>
    <row r="1" spans="1:11" ht="61.5" customHeight="1">
      <c r="A1" s="1"/>
      <c r="B1" s="1"/>
      <c r="C1" s="2"/>
      <c r="E1" s="2" t="s">
        <v>0</v>
      </c>
      <c r="F1" s="2"/>
      <c r="G1" s="68" t="s">
        <v>582</v>
      </c>
      <c r="H1" s="68"/>
      <c r="I1" s="68"/>
      <c r="J1" s="68"/>
      <c r="K1" s="68"/>
    </row>
    <row r="2" spans="1:11" ht="60" customHeight="1" thickBot="1">
      <c r="A2" s="71" t="s">
        <v>158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9.75" customHeight="1" thickBot="1">
      <c r="A3" s="69" t="s">
        <v>1</v>
      </c>
      <c r="B3" s="69" t="s">
        <v>10</v>
      </c>
      <c r="C3" s="73" t="s">
        <v>2</v>
      </c>
      <c r="D3" s="73" t="s">
        <v>3</v>
      </c>
      <c r="E3" s="69" t="s">
        <v>4</v>
      </c>
      <c r="F3" s="69" t="s">
        <v>9</v>
      </c>
      <c r="G3" s="75" t="s">
        <v>5</v>
      </c>
      <c r="H3" s="77" t="s">
        <v>6</v>
      </c>
      <c r="I3" s="77"/>
      <c r="J3" s="77"/>
      <c r="K3" s="77"/>
    </row>
    <row r="4" spans="1:11" ht="110.25" customHeight="1" thickBot="1">
      <c r="A4" s="70"/>
      <c r="B4" s="70"/>
      <c r="C4" s="74"/>
      <c r="D4" s="74"/>
      <c r="E4" s="70"/>
      <c r="F4" s="70"/>
      <c r="G4" s="76"/>
      <c r="H4" s="11" t="s">
        <v>378</v>
      </c>
      <c r="I4" s="8" t="s">
        <v>7</v>
      </c>
      <c r="J4" s="12" t="s">
        <v>8</v>
      </c>
      <c r="K4" s="13" t="s">
        <v>7</v>
      </c>
    </row>
    <row r="5" spans="1:11" ht="45" customHeight="1">
      <c r="A5" s="37">
        <v>1</v>
      </c>
      <c r="B5" s="38">
        <v>50</v>
      </c>
      <c r="C5" s="41" t="s">
        <v>47</v>
      </c>
      <c r="D5" s="42" t="s">
        <v>159</v>
      </c>
      <c r="E5" s="10" t="s">
        <v>379</v>
      </c>
      <c r="F5" s="10" t="s">
        <v>382</v>
      </c>
      <c r="G5" s="22">
        <v>323546.96999999997</v>
      </c>
      <c r="H5" s="22">
        <v>78857.14</v>
      </c>
      <c r="I5" s="23">
        <f>H5/G5</f>
        <v>0.2437</v>
      </c>
      <c r="J5" s="22">
        <v>1142.8599999999999</v>
      </c>
      <c r="K5" s="23">
        <f>J5/G5</f>
        <v>3.5000000000000001E-3</v>
      </c>
    </row>
    <row r="6" spans="1:11" ht="45" customHeight="1">
      <c r="A6" s="37">
        <v>2</v>
      </c>
      <c r="B6" s="37">
        <v>120</v>
      </c>
      <c r="C6" s="43" t="s">
        <v>54</v>
      </c>
      <c r="D6" s="44" t="s">
        <v>160</v>
      </c>
      <c r="E6" s="3" t="s">
        <v>379</v>
      </c>
      <c r="F6" s="4" t="s">
        <v>383</v>
      </c>
      <c r="G6" s="22">
        <v>199882.31</v>
      </c>
      <c r="H6" s="22">
        <v>98571.43</v>
      </c>
      <c r="I6" s="23">
        <f t="shared" ref="I6:I69" si="0">H6/G6</f>
        <v>0.49309999999999998</v>
      </c>
      <c r="J6" s="22">
        <v>1428.57</v>
      </c>
      <c r="K6" s="23">
        <f t="shared" ref="K6:K69" si="1">J6/G6</f>
        <v>7.1000000000000004E-3</v>
      </c>
    </row>
    <row r="7" spans="1:11" ht="45" customHeight="1">
      <c r="A7" s="37">
        <v>3</v>
      </c>
      <c r="B7" s="39">
        <v>121</v>
      </c>
      <c r="C7" s="43" t="s">
        <v>54</v>
      </c>
      <c r="D7" s="44" t="s">
        <v>161</v>
      </c>
      <c r="E7" s="3" t="s">
        <v>379</v>
      </c>
      <c r="F7" s="29" t="s">
        <v>384</v>
      </c>
      <c r="G7" s="22">
        <v>199575.5</v>
      </c>
      <c r="H7" s="22">
        <v>49285.71</v>
      </c>
      <c r="I7" s="23">
        <f t="shared" si="0"/>
        <v>0.247</v>
      </c>
      <c r="J7" s="22">
        <v>714.29</v>
      </c>
      <c r="K7" s="23">
        <f t="shared" si="1"/>
        <v>3.5999999999999999E-3</v>
      </c>
    </row>
    <row r="8" spans="1:11" ht="45" customHeight="1">
      <c r="A8" s="37">
        <v>4</v>
      </c>
      <c r="B8" s="40">
        <v>85</v>
      </c>
      <c r="C8" s="41" t="s">
        <v>98</v>
      </c>
      <c r="D8" s="42" t="s">
        <v>162</v>
      </c>
      <c r="E8" s="9" t="s">
        <v>379</v>
      </c>
      <c r="F8" s="10" t="s">
        <v>385</v>
      </c>
      <c r="G8" s="31">
        <v>229002.77</v>
      </c>
      <c r="H8" s="55">
        <v>98571.43</v>
      </c>
      <c r="I8" s="23">
        <f t="shared" si="0"/>
        <v>0.4304</v>
      </c>
      <c r="J8" s="22">
        <v>1428.57</v>
      </c>
      <c r="K8" s="23">
        <f t="shared" si="1"/>
        <v>6.1999999999999998E-3</v>
      </c>
    </row>
    <row r="9" spans="1:11" ht="45" customHeight="1">
      <c r="A9" s="37">
        <v>5</v>
      </c>
      <c r="B9" s="37">
        <v>122</v>
      </c>
      <c r="C9" s="43" t="s">
        <v>77</v>
      </c>
      <c r="D9" s="44" t="s">
        <v>163</v>
      </c>
      <c r="E9" s="4" t="s">
        <v>379</v>
      </c>
      <c r="F9" s="4" t="s">
        <v>386</v>
      </c>
      <c r="G9" s="22">
        <v>182926</v>
      </c>
      <c r="H9" s="55">
        <v>49285.71</v>
      </c>
      <c r="I9" s="23">
        <f t="shared" si="0"/>
        <v>0.26939999999999997</v>
      </c>
      <c r="J9" s="22">
        <v>714.29</v>
      </c>
      <c r="K9" s="23">
        <f t="shared" si="1"/>
        <v>3.8999999999999998E-3</v>
      </c>
    </row>
    <row r="10" spans="1:11" ht="45" customHeight="1">
      <c r="A10" s="37">
        <v>6</v>
      </c>
      <c r="B10" s="39">
        <v>123</v>
      </c>
      <c r="C10" s="43" t="s">
        <v>77</v>
      </c>
      <c r="D10" s="44" t="s">
        <v>164</v>
      </c>
      <c r="E10" s="4" t="s">
        <v>379</v>
      </c>
      <c r="F10" s="14" t="s">
        <v>387</v>
      </c>
      <c r="G10" s="22">
        <v>887166</v>
      </c>
      <c r="H10" s="55">
        <v>49285.71</v>
      </c>
      <c r="I10" s="23">
        <f t="shared" si="0"/>
        <v>5.5599999999999997E-2</v>
      </c>
      <c r="J10" s="22">
        <v>714.29</v>
      </c>
      <c r="K10" s="23">
        <f t="shared" si="1"/>
        <v>8.0000000000000004E-4</v>
      </c>
    </row>
    <row r="11" spans="1:11" ht="45" customHeight="1">
      <c r="A11" s="37">
        <v>7</v>
      </c>
      <c r="B11" s="37">
        <v>124</v>
      </c>
      <c r="C11" s="43" t="s">
        <v>77</v>
      </c>
      <c r="D11" s="44" t="s">
        <v>165</v>
      </c>
      <c r="E11" s="3" t="s">
        <v>379</v>
      </c>
      <c r="F11" s="4" t="s">
        <v>388</v>
      </c>
      <c r="G11" s="22">
        <v>102630</v>
      </c>
      <c r="H11" s="55">
        <v>29571.43</v>
      </c>
      <c r="I11" s="23">
        <f t="shared" si="0"/>
        <v>0.28810000000000002</v>
      </c>
      <c r="J11" s="22">
        <v>428.57</v>
      </c>
      <c r="K11" s="23">
        <f t="shared" si="1"/>
        <v>4.1999999999999997E-3</v>
      </c>
    </row>
    <row r="12" spans="1:11" ht="45" customHeight="1">
      <c r="A12" s="37">
        <v>8</v>
      </c>
      <c r="B12" s="37">
        <v>134</v>
      </c>
      <c r="C12" s="43" t="s">
        <v>166</v>
      </c>
      <c r="D12" s="44" t="s">
        <v>101</v>
      </c>
      <c r="E12" s="4" t="s">
        <v>379</v>
      </c>
      <c r="F12" s="4" t="s">
        <v>389</v>
      </c>
      <c r="G12" s="22">
        <v>274868.38</v>
      </c>
      <c r="H12" s="55">
        <v>69000</v>
      </c>
      <c r="I12" s="23">
        <f t="shared" si="0"/>
        <v>0.251</v>
      </c>
      <c r="J12" s="22">
        <v>1000</v>
      </c>
      <c r="K12" s="23">
        <f t="shared" si="1"/>
        <v>3.5999999999999999E-3</v>
      </c>
    </row>
    <row r="13" spans="1:11" ht="45" customHeight="1">
      <c r="A13" s="37">
        <v>9</v>
      </c>
      <c r="B13" s="39">
        <v>11</v>
      </c>
      <c r="C13" s="43" t="s">
        <v>15</v>
      </c>
      <c r="D13" s="45" t="s">
        <v>167</v>
      </c>
      <c r="E13" s="7" t="s">
        <v>379</v>
      </c>
      <c r="F13" s="7" t="s">
        <v>390</v>
      </c>
      <c r="G13" s="32">
        <v>427195.68</v>
      </c>
      <c r="H13" s="55">
        <v>69000</v>
      </c>
      <c r="I13" s="23">
        <f t="shared" si="0"/>
        <v>0.1615</v>
      </c>
      <c r="J13" s="22">
        <v>1000</v>
      </c>
      <c r="K13" s="23">
        <f t="shared" si="1"/>
        <v>2.3E-3</v>
      </c>
    </row>
    <row r="14" spans="1:11" ht="45" customHeight="1">
      <c r="A14" s="37">
        <v>10</v>
      </c>
      <c r="B14" s="37">
        <v>24</v>
      </c>
      <c r="C14" s="43" t="s">
        <v>40</v>
      </c>
      <c r="D14" s="44" t="s">
        <v>168</v>
      </c>
      <c r="E14" s="4" t="s">
        <v>379</v>
      </c>
      <c r="F14" s="4" t="s">
        <v>391</v>
      </c>
      <c r="G14" s="22">
        <v>457850.56</v>
      </c>
      <c r="H14" s="55">
        <v>88714.29</v>
      </c>
      <c r="I14" s="23">
        <f t="shared" si="0"/>
        <v>0.1938</v>
      </c>
      <c r="J14" s="22">
        <v>1285.71</v>
      </c>
      <c r="K14" s="23">
        <f t="shared" si="1"/>
        <v>2.8E-3</v>
      </c>
    </row>
    <row r="15" spans="1:11" ht="45" customHeight="1">
      <c r="A15" s="37">
        <v>11</v>
      </c>
      <c r="B15" s="37">
        <v>28</v>
      </c>
      <c r="C15" s="46" t="s">
        <v>169</v>
      </c>
      <c r="D15" s="44" t="s">
        <v>170</v>
      </c>
      <c r="E15" s="4" t="s">
        <v>380</v>
      </c>
      <c r="F15" s="14" t="s">
        <v>392</v>
      </c>
      <c r="G15" s="22">
        <v>1698573.76</v>
      </c>
      <c r="H15" s="55">
        <v>138000</v>
      </c>
      <c r="I15" s="23">
        <f t="shared" si="0"/>
        <v>8.1199999999999994E-2</v>
      </c>
      <c r="J15" s="22">
        <v>2000</v>
      </c>
      <c r="K15" s="23">
        <f t="shared" si="1"/>
        <v>1.1999999999999999E-3</v>
      </c>
    </row>
    <row r="16" spans="1:11" ht="45" customHeight="1">
      <c r="A16" s="37">
        <v>12</v>
      </c>
      <c r="B16" s="39">
        <v>93</v>
      </c>
      <c r="C16" s="43" t="s">
        <v>74</v>
      </c>
      <c r="D16" s="47" t="s">
        <v>171</v>
      </c>
      <c r="E16" s="3" t="s">
        <v>379</v>
      </c>
      <c r="F16" s="3" t="s">
        <v>393</v>
      </c>
      <c r="G16" s="22">
        <v>80327.460000000006</v>
      </c>
      <c r="H16" s="55">
        <v>49285.71</v>
      </c>
      <c r="I16" s="23">
        <f t="shared" si="0"/>
        <v>0.61360000000000003</v>
      </c>
      <c r="J16" s="22">
        <v>714.29</v>
      </c>
      <c r="K16" s="23">
        <f t="shared" si="1"/>
        <v>8.8999999999999999E-3</v>
      </c>
    </row>
    <row r="17" spans="1:11" ht="45" customHeight="1">
      <c r="A17" s="37">
        <v>13</v>
      </c>
      <c r="B17" s="39">
        <v>99</v>
      </c>
      <c r="C17" s="48" t="s">
        <v>95</v>
      </c>
      <c r="D17" s="44" t="s">
        <v>96</v>
      </c>
      <c r="E17" s="3" t="s">
        <v>379</v>
      </c>
      <c r="F17" s="4" t="s">
        <v>394</v>
      </c>
      <c r="G17" s="22">
        <v>83528.320000000007</v>
      </c>
      <c r="H17" s="55">
        <v>39428.57</v>
      </c>
      <c r="I17" s="23">
        <f t="shared" si="0"/>
        <v>0.47199999999999998</v>
      </c>
      <c r="J17" s="22">
        <v>571.42999999999995</v>
      </c>
      <c r="K17" s="23">
        <f t="shared" si="1"/>
        <v>6.7999999999999996E-3</v>
      </c>
    </row>
    <row r="18" spans="1:11" ht="45" customHeight="1">
      <c r="A18" s="37">
        <v>14</v>
      </c>
      <c r="B18" s="37">
        <v>106</v>
      </c>
      <c r="C18" s="43" t="s">
        <v>124</v>
      </c>
      <c r="D18" s="44" t="s">
        <v>172</v>
      </c>
      <c r="E18" s="3" t="s">
        <v>379</v>
      </c>
      <c r="F18" s="4" t="s">
        <v>395</v>
      </c>
      <c r="G18" s="22">
        <v>746023.08</v>
      </c>
      <c r="H18" s="55">
        <v>88714.29</v>
      </c>
      <c r="I18" s="23">
        <f t="shared" si="0"/>
        <v>0.11890000000000001</v>
      </c>
      <c r="J18" s="22">
        <v>1285.71</v>
      </c>
      <c r="K18" s="23">
        <f t="shared" si="1"/>
        <v>1.6999999999999999E-3</v>
      </c>
    </row>
    <row r="19" spans="1:11" ht="45" customHeight="1">
      <c r="A19" s="37">
        <v>15</v>
      </c>
      <c r="B19" s="39">
        <v>115</v>
      </c>
      <c r="C19" s="43" t="s">
        <v>173</v>
      </c>
      <c r="D19" s="47" t="s">
        <v>174</v>
      </c>
      <c r="E19" s="4" t="s">
        <v>379</v>
      </c>
      <c r="F19" s="4" t="s">
        <v>396</v>
      </c>
      <c r="G19" s="22">
        <v>212081.73</v>
      </c>
      <c r="H19" s="55">
        <v>49285.71</v>
      </c>
      <c r="I19" s="23">
        <f t="shared" si="0"/>
        <v>0.2324</v>
      </c>
      <c r="J19" s="22">
        <v>714.29</v>
      </c>
      <c r="K19" s="23">
        <f t="shared" si="1"/>
        <v>3.3999999999999998E-3</v>
      </c>
    </row>
    <row r="20" spans="1:11" ht="45" customHeight="1">
      <c r="A20" s="37">
        <v>16</v>
      </c>
      <c r="B20" s="37">
        <v>210</v>
      </c>
      <c r="C20" s="49" t="s">
        <v>173</v>
      </c>
      <c r="D20" s="47" t="s">
        <v>175</v>
      </c>
      <c r="E20" s="4" t="s">
        <v>379</v>
      </c>
      <c r="F20" s="4" t="s">
        <v>397</v>
      </c>
      <c r="G20" s="22">
        <v>134605.12</v>
      </c>
      <c r="H20" s="55">
        <v>39428.57</v>
      </c>
      <c r="I20" s="23">
        <f t="shared" si="0"/>
        <v>0.29289999999999999</v>
      </c>
      <c r="J20" s="22">
        <v>571.42999999999995</v>
      </c>
      <c r="K20" s="23">
        <f t="shared" si="1"/>
        <v>4.1999999999999997E-3</v>
      </c>
    </row>
    <row r="21" spans="1:11" ht="45" customHeight="1">
      <c r="A21" s="37">
        <v>17</v>
      </c>
      <c r="B21" s="37">
        <v>118</v>
      </c>
      <c r="C21" s="43" t="s">
        <v>141</v>
      </c>
      <c r="D21" s="44" t="s">
        <v>176</v>
      </c>
      <c r="E21" s="4" t="s">
        <v>379</v>
      </c>
      <c r="F21" s="14" t="s">
        <v>398</v>
      </c>
      <c r="G21" s="22">
        <v>877072.46</v>
      </c>
      <c r="H21" s="55">
        <v>98571.43</v>
      </c>
      <c r="I21" s="23">
        <f t="shared" si="0"/>
        <v>0.1124</v>
      </c>
      <c r="J21" s="22">
        <v>1428.57</v>
      </c>
      <c r="K21" s="23">
        <f t="shared" si="1"/>
        <v>1.6000000000000001E-3</v>
      </c>
    </row>
    <row r="22" spans="1:11" ht="45" customHeight="1">
      <c r="A22" s="37">
        <v>18</v>
      </c>
      <c r="B22" s="39">
        <v>153</v>
      </c>
      <c r="C22" s="43" t="s">
        <v>28</v>
      </c>
      <c r="D22" s="44" t="s">
        <v>177</v>
      </c>
      <c r="E22" s="4" t="s">
        <v>379</v>
      </c>
      <c r="F22" s="4" t="s">
        <v>399</v>
      </c>
      <c r="G22" s="22">
        <v>4475343.0199999996</v>
      </c>
      <c r="H22" s="55">
        <v>147857.14000000001</v>
      </c>
      <c r="I22" s="23">
        <f t="shared" si="0"/>
        <v>3.3000000000000002E-2</v>
      </c>
      <c r="J22" s="22">
        <v>2142.86</v>
      </c>
      <c r="K22" s="23">
        <f t="shared" si="1"/>
        <v>5.0000000000000001E-4</v>
      </c>
    </row>
    <row r="23" spans="1:11" ht="45" customHeight="1">
      <c r="A23" s="37">
        <v>19</v>
      </c>
      <c r="B23" s="37">
        <v>212</v>
      </c>
      <c r="C23" s="49" t="s">
        <v>28</v>
      </c>
      <c r="D23" s="47" t="s">
        <v>178</v>
      </c>
      <c r="E23" s="4" t="s">
        <v>379</v>
      </c>
      <c r="F23" s="4" t="s">
        <v>400</v>
      </c>
      <c r="G23" s="22">
        <v>497500</v>
      </c>
      <c r="H23" s="55">
        <v>78857.14</v>
      </c>
      <c r="I23" s="23">
        <f t="shared" si="0"/>
        <v>0.1585</v>
      </c>
      <c r="J23" s="22">
        <v>1142.8599999999999</v>
      </c>
      <c r="K23" s="23">
        <f t="shared" si="1"/>
        <v>2.3E-3</v>
      </c>
    </row>
    <row r="24" spans="1:11" ht="45" customHeight="1">
      <c r="A24" s="37">
        <v>20</v>
      </c>
      <c r="B24" s="37">
        <v>176</v>
      </c>
      <c r="C24" s="43" t="s">
        <v>39</v>
      </c>
      <c r="D24" s="44" t="s">
        <v>179</v>
      </c>
      <c r="E24" s="6" t="s">
        <v>379</v>
      </c>
      <c r="F24" s="6" t="s">
        <v>401</v>
      </c>
      <c r="G24" s="33">
        <v>1024209.19</v>
      </c>
      <c r="H24" s="55">
        <v>147857.14000000001</v>
      </c>
      <c r="I24" s="23">
        <f t="shared" si="0"/>
        <v>0.1444</v>
      </c>
      <c r="J24" s="22">
        <v>2142.86</v>
      </c>
      <c r="K24" s="23">
        <f t="shared" si="1"/>
        <v>2.0999999999999999E-3</v>
      </c>
    </row>
    <row r="25" spans="1:11" ht="45" customHeight="1">
      <c r="A25" s="37">
        <v>21</v>
      </c>
      <c r="B25" s="37">
        <v>58</v>
      </c>
      <c r="C25" s="43" t="s">
        <v>39</v>
      </c>
      <c r="D25" s="44" t="s">
        <v>180</v>
      </c>
      <c r="E25" s="4" t="s">
        <v>379</v>
      </c>
      <c r="F25" s="6" t="s">
        <v>402</v>
      </c>
      <c r="G25" s="33">
        <v>276103.02</v>
      </c>
      <c r="H25" s="55">
        <v>98571.43</v>
      </c>
      <c r="I25" s="23">
        <f t="shared" si="0"/>
        <v>0.35699999999999998</v>
      </c>
      <c r="J25" s="22">
        <v>1428.57</v>
      </c>
      <c r="K25" s="23">
        <f t="shared" si="1"/>
        <v>5.1999999999999998E-3</v>
      </c>
    </row>
    <row r="26" spans="1:11" ht="45" customHeight="1">
      <c r="A26" s="37">
        <v>22</v>
      </c>
      <c r="B26" s="39">
        <v>89</v>
      </c>
      <c r="C26" s="43" t="s">
        <v>26</v>
      </c>
      <c r="D26" s="44" t="s">
        <v>181</v>
      </c>
      <c r="E26" s="3" t="s">
        <v>379</v>
      </c>
      <c r="F26" s="3" t="s">
        <v>403</v>
      </c>
      <c r="G26" s="22">
        <v>299794.42</v>
      </c>
      <c r="H26" s="55">
        <v>88714.29</v>
      </c>
      <c r="I26" s="23">
        <f t="shared" si="0"/>
        <v>0.2959</v>
      </c>
      <c r="J26" s="22">
        <v>1285.71</v>
      </c>
      <c r="K26" s="23">
        <f t="shared" si="1"/>
        <v>4.3E-3</v>
      </c>
    </row>
    <row r="27" spans="1:11" ht="45" customHeight="1">
      <c r="A27" s="37">
        <v>23</v>
      </c>
      <c r="B27" s="37">
        <v>128</v>
      </c>
      <c r="C27" s="48" t="s">
        <v>26</v>
      </c>
      <c r="D27" s="44" t="s">
        <v>182</v>
      </c>
      <c r="E27" s="4" t="s">
        <v>379</v>
      </c>
      <c r="F27" s="4" t="s">
        <v>404</v>
      </c>
      <c r="G27" s="22">
        <v>664064.77</v>
      </c>
      <c r="H27" s="55">
        <v>78857.14</v>
      </c>
      <c r="I27" s="23">
        <f t="shared" si="0"/>
        <v>0.1187</v>
      </c>
      <c r="J27" s="22">
        <v>1142.8599999999999</v>
      </c>
      <c r="K27" s="23">
        <f t="shared" si="1"/>
        <v>1.6999999999999999E-3</v>
      </c>
    </row>
    <row r="28" spans="1:11" ht="62.25" customHeight="1">
      <c r="A28" s="37">
        <v>24</v>
      </c>
      <c r="B28" s="39">
        <v>97</v>
      </c>
      <c r="C28" s="43" t="s">
        <v>183</v>
      </c>
      <c r="D28" s="44" t="s">
        <v>184</v>
      </c>
      <c r="E28" s="4" t="s">
        <v>380</v>
      </c>
      <c r="F28" s="4" t="s">
        <v>405</v>
      </c>
      <c r="G28" s="22">
        <v>228226.5</v>
      </c>
      <c r="H28" s="55">
        <v>78857.14</v>
      </c>
      <c r="I28" s="23">
        <f t="shared" si="0"/>
        <v>0.34549999999999997</v>
      </c>
      <c r="J28" s="22">
        <v>1142.8599999999999</v>
      </c>
      <c r="K28" s="23">
        <f t="shared" si="1"/>
        <v>5.0000000000000001E-3</v>
      </c>
    </row>
    <row r="29" spans="1:11" ht="45" customHeight="1">
      <c r="A29" s="37">
        <v>25</v>
      </c>
      <c r="B29" s="39">
        <v>197</v>
      </c>
      <c r="C29" s="49" t="s">
        <v>185</v>
      </c>
      <c r="D29" s="44" t="s">
        <v>186</v>
      </c>
      <c r="E29" s="3" t="s">
        <v>380</v>
      </c>
      <c r="F29" s="4" t="s">
        <v>406</v>
      </c>
      <c r="G29" s="22">
        <v>166392.51</v>
      </c>
      <c r="H29" s="55">
        <v>78857.14</v>
      </c>
      <c r="I29" s="23">
        <f t="shared" si="0"/>
        <v>0.47389999999999999</v>
      </c>
      <c r="J29" s="22">
        <v>1142.8599999999999</v>
      </c>
      <c r="K29" s="23">
        <f t="shared" si="1"/>
        <v>6.8999999999999999E-3</v>
      </c>
    </row>
    <row r="30" spans="1:11" ht="45" customHeight="1">
      <c r="A30" s="37">
        <v>26</v>
      </c>
      <c r="B30" s="39">
        <v>25</v>
      </c>
      <c r="C30" s="43" t="s">
        <v>66</v>
      </c>
      <c r="D30" s="44" t="s">
        <v>187</v>
      </c>
      <c r="E30" s="3" t="s">
        <v>379</v>
      </c>
      <c r="F30" s="4" t="s">
        <v>407</v>
      </c>
      <c r="G30" s="22">
        <v>186768.37</v>
      </c>
      <c r="H30" s="55">
        <v>49285.71</v>
      </c>
      <c r="I30" s="23">
        <f t="shared" si="0"/>
        <v>0.26390000000000002</v>
      </c>
      <c r="J30" s="22">
        <v>714.29</v>
      </c>
      <c r="K30" s="23">
        <f t="shared" si="1"/>
        <v>3.8E-3</v>
      </c>
    </row>
    <row r="31" spans="1:11" ht="45" customHeight="1">
      <c r="A31" s="37">
        <v>27</v>
      </c>
      <c r="B31" s="39">
        <v>169</v>
      </c>
      <c r="C31" s="49" t="s">
        <v>66</v>
      </c>
      <c r="D31" s="47" t="s">
        <v>188</v>
      </c>
      <c r="E31" s="3" t="s">
        <v>379</v>
      </c>
      <c r="F31" s="3" t="s">
        <v>408</v>
      </c>
      <c r="G31" s="22">
        <v>218000</v>
      </c>
      <c r="H31" s="55">
        <v>49285.71</v>
      </c>
      <c r="I31" s="23">
        <f t="shared" si="0"/>
        <v>0.2261</v>
      </c>
      <c r="J31" s="22">
        <v>714.29</v>
      </c>
      <c r="K31" s="23">
        <f t="shared" si="1"/>
        <v>3.3E-3</v>
      </c>
    </row>
    <row r="32" spans="1:11" ht="45" customHeight="1">
      <c r="A32" s="37">
        <v>28</v>
      </c>
      <c r="B32" s="39">
        <v>33</v>
      </c>
      <c r="C32" s="43" t="s">
        <v>78</v>
      </c>
      <c r="D32" s="44" t="s">
        <v>189</v>
      </c>
      <c r="E32" s="4" t="s">
        <v>379</v>
      </c>
      <c r="F32" s="14" t="s">
        <v>409</v>
      </c>
      <c r="G32" s="22">
        <v>2238793.13</v>
      </c>
      <c r="H32" s="55">
        <v>246428.57</v>
      </c>
      <c r="I32" s="23">
        <f t="shared" si="0"/>
        <v>0.1101</v>
      </c>
      <c r="J32" s="22">
        <v>3571.43</v>
      </c>
      <c r="K32" s="23">
        <f t="shared" si="1"/>
        <v>1.6000000000000001E-3</v>
      </c>
    </row>
    <row r="33" spans="1:11" ht="45" customHeight="1">
      <c r="A33" s="37">
        <v>29</v>
      </c>
      <c r="B33" s="39">
        <v>37</v>
      </c>
      <c r="C33" s="43" t="s">
        <v>119</v>
      </c>
      <c r="D33" s="44" t="s">
        <v>190</v>
      </c>
      <c r="E33" s="10" t="s">
        <v>379</v>
      </c>
      <c r="F33" s="4" t="s">
        <v>410</v>
      </c>
      <c r="G33" s="22">
        <v>2022398.1</v>
      </c>
      <c r="H33" s="55">
        <v>246428.57</v>
      </c>
      <c r="I33" s="23">
        <f t="shared" si="0"/>
        <v>0.12180000000000001</v>
      </c>
      <c r="J33" s="22">
        <v>3571.43</v>
      </c>
      <c r="K33" s="23">
        <f t="shared" si="1"/>
        <v>1.8E-3</v>
      </c>
    </row>
    <row r="34" spans="1:11" ht="45" customHeight="1">
      <c r="A34" s="37">
        <v>30</v>
      </c>
      <c r="B34" s="37">
        <v>46</v>
      </c>
      <c r="C34" s="49" t="s">
        <v>88</v>
      </c>
      <c r="D34" s="47" t="s">
        <v>191</v>
      </c>
      <c r="E34" s="10" t="s">
        <v>379</v>
      </c>
      <c r="F34" s="4" t="s">
        <v>411</v>
      </c>
      <c r="G34" s="31">
        <v>412852.24</v>
      </c>
      <c r="H34" s="55">
        <v>147857.14000000001</v>
      </c>
      <c r="I34" s="23">
        <f t="shared" si="0"/>
        <v>0.35809999999999997</v>
      </c>
      <c r="J34" s="22">
        <v>2142.86</v>
      </c>
      <c r="K34" s="23">
        <f t="shared" si="1"/>
        <v>5.1999999999999998E-3</v>
      </c>
    </row>
    <row r="35" spans="1:11" ht="45" customHeight="1">
      <c r="A35" s="37">
        <v>31</v>
      </c>
      <c r="B35" s="39">
        <v>49</v>
      </c>
      <c r="C35" s="43" t="s">
        <v>23</v>
      </c>
      <c r="D35" s="44" t="s">
        <v>192</v>
      </c>
      <c r="E35" s="4" t="s">
        <v>379</v>
      </c>
      <c r="F35" s="14" t="s">
        <v>412</v>
      </c>
      <c r="G35" s="22">
        <v>105086.39999999999</v>
      </c>
      <c r="H35" s="55">
        <v>39428.57</v>
      </c>
      <c r="I35" s="23">
        <f t="shared" si="0"/>
        <v>0.37519999999999998</v>
      </c>
      <c r="J35" s="22">
        <v>571.42999999999995</v>
      </c>
      <c r="K35" s="23">
        <f t="shared" si="1"/>
        <v>5.4000000000000003E-3</v>
      </c>
    </row>
    <row r="36" spans="1:11" ht="45" customHeight="1">
      <c r="A36" s="37">
        <v>32</v>
      </c>
      <c r="B36" s="37">
        <v>52</v>
      </c>
      <c r="C36" s="43" t="s">
        <v>136</v>
      </c>
      <c r="D36" s="44" t="s">
        <v>150</v>
      </c>
      <c r="E36" s="3" t="s">
        <v>379</v>
      </c>
      <c r="F36" s="3" t="s">
        <v>413</v>
      </c>
      <c r="G36" s="22">
        <v>383787.46</v>
      </c>
      <c r="H36" s="55">
        <v>98571.43</v>
      </c>
      <c r="I36" s="23">
        <f t="shared" si="0"/>
        <v>0.25679999999999997</v>
      </c>
      <c r="J36" s="22">
        <v>1428.57</v>
      </c>
      <c r="K36" s="23">
        <f t="shared" si="1"/>
        <v>3.7000000000000002E-3</v>
      </c>
    </row>
    <row r="37" spans="1:11" ht="45" customHeight="1">
      <c r="A37" s="37">
        <v>33</v>
      </c>
      <c r="B37" s="39">
        <v>57</v>
      </c>
      <c r="C37" s="43" t="s">
        <v>35</v>
      </c>
      <c r="D37" s="44" t="s">
        <v>193</v>
      </c>
      <c r="E37" s="4" t="s">
        <v>379</v>
      </c>
      <c r="F37" s="4" t="s">
        <v>414</v>
      </c>
      <c r="G37" s="22">
        <v>45929.4</v>
      </c>
      <c r="H37" s="55">
        <v>29571.43</v>
      </c>
      <c r="I37" s="23">
        <f t="shared" si="0"/>
        <v>0.64380000000000004</v>
      </c>
      <c r="J37" s="22">
        <v>428.57</v>
      </c>
      <c r="K37" s="23">
        <f t="shared" si="1"/>
        <v>9.2999999999999992E-3</v>
      </c>
    </row>
    <row r="38" spans="1:11" ht="45" customHeight="1">
      <c r="A38" s="37">
        <v>34</v>
      </c>
      <c r="B38" s="39">
        <v>61</v>
      </c>
      <c r="C38" s="43" t="s">
        <v>38</v>
      </c>
      <c r="D38" s="47" t="s">
        <v>194</v>
      </c>
      <c r="E38" s="4" t="s">
        <v>379</v>
      </c>
      <c r="F38" s="4" t="s">
        <v>415</v>
      </c>
      <c r="G38" s="22">
        <v>354707.57</v>
      </c>
      <c r="H38" s="55">
        <v>88714.29</v>
      </c>
      <c r="I38" s="23">
        <f t="shared" si="0"/>
        <v>0.25009999999999999</v>
      </c>
      <c r="J38" s="22">
        <v>1285.71</v>
      </c>
      <c r="K38" s="23">
        <f t="shared" si="1"/>
        <v>3.5999999999999999E-3</v>
      </c>
    </row>
    <row r="39" spans="1:11" ht="45" customHeight="1">
      <c r="A39" s="37">
        <v>35</v>
      </c>
      <c r="B39" s="37">
        <v>70</v>
      </c>
      <c r="C39" s="43" t="s">
        <v>44</v>
      </c>
      <c r="D39" s="44" t="s">
        <v>148</v>
      </c>
      <c r="E39" s="4" t="s">
        <v>379</v>
      </c>
      <c r="F39" s="4" t="s">
        <v>416</v>
      </c>
      <c r="G39" s="22">
        <v>101789.75999999999</v>
      </c>
      <c r="H39" s="55">
        <v>29571.43</v>
      </c>
      <c r="I39" s="23">
        <f t="shared" si="0"/>
        <v>0.29049999999999998</v>
      </c>
      <c r="J39" s="22">
        <v>428.57</v>
      </c>
      <c r="K39" s="23">
        <f t="shared" si="1"/>
        <v>4.1999999999999997E-3</v>
      </c>
    </row>
    <row r="40" spans="1:11" ht="45" customHeight="1">
      <c r="A40" s="37">
        <v>36</v>
      </c>
      <c r="B40" s="39">
        <v>71</v>
      </c>
      <c r="C40" s="43" t="s">
        <v>44</v>
      </c>
      <c r="D40" s="50" t="s">
        <v>195</v>
      </c>
      <c r="E40" s="4" t="s">
        <v>379</v>
      </c>
      <c r="F40" s="4" t="s">
        <v>417</v>
      </c>
      <c r="G40" s="22">
        <v>296427.64</v>
      </c>
      <c r="H40" s="55">
        <v>78857.14</v>
      </c>
      <c r="I40" s="23">
        <f t="shared" si="0"/>
        <v>0.26600000000000001</v>
      </c>
      <c r="J40" s="22">
        <v>1142.8599999999999</v>
      </c>
      <c r="K40" s="23">
        <f t="shared" si="1"/>
        <v>3.8999999999999998E-3</v>
      </c>
    </row>
    <row r="41" spans="1:11" ht="45" customHeight="1">
      <c r="A41" s="37">
        <v>37</v>
      </c>
      <c r="B41" s="39">
        <v>69</v>
      </c>
      <c r="C41" s="43" t="s">
        <v>44</v>
      </c>
      <c r="D41" s="44" t="s">
        <v>196</v>
      </c>
      <c r="E41" s="4" t="s">
        <v>379</v>
      </c>
      <c r="F41" s="4" t="s">
        <v>418</v>
      </c>
      <c r="G41" s="22">
        <v>122238.85</v>
      </c>
      <c r="H41" s="55">
        <v>39428.57</v>
      </c>
      <c r="I41" s="23">
        <f t="shared" si="0"/>
        <v>0.3226</v>
      </c>
      <c r="J41" s="22">
        <v>571.42999999999995</v>
      </c>
      <c r="K41" s="23">
        <f t="shared" si="1"/>
        <v>4.7000000000000002E-3</v>
      </c>
    </row>
    <row r="42" spans="1:11" ht="45" customHeight="1">
      <c r="A42" s="37">
        <v>38</v>
      </c>
      <c r="B42" s="39">
        <v>73</v>
      </c>
      <c r="C42" s="43" t="s">
        <v>45</v>
      </c>
      <c r="D42" s="44" t="s">
        <v>147</v>
      </c>
      <c r="E42" s="4" t="s">
        <v>381</v>
      </c>
      <c r="F42" s="4" t="s">
        <v>419</v>
      </c>
      <c r="G42" s="22">
        <v>587773.61</v>
      </c>
      <c r="H42" s="55">
        <v>98571.43</v>
      </c>
      <c r="I42" s="23">
        <f t="shared" si="0"/>
        <v>0.16769999999999999</v>
      </c>
      <c r="J42" s="22">
        <v>1428.57</v>
      </c>
      <c r="K42" s="23">
        <f t="shared" si="1"/>
        <v>2.3999999999999998E-3</v>
      </c>
    </row>
    <row r="43" spans="1:11" ht="45" customHeight="1">
      <c r="A43" s="37">
        <v>39</v>
      </c>
      <c r="B43" s="39">
        <v>83</v>
      </c>
      <c r="C43" s="43" t="s">
        <v>106</v>
      </c>
      <c r="D43" s="44" t="s">
        <v>197</v>
      </c>
      <c r="E43" s="6" t="s">
        <v>379</v>
      </c>
      <c r="F43" s="6" t="s">
        <v>420</v>
      </c>
      <c r="G43" s="22">
        <v>82396.44</v>
      </c>
      <c r="H43" s="55">
        <v>29571.43</v>
      </c>
      <c r="I43" s="23">
        <f t="shared" si="0"/>
        <v>0.3589</v>
      </c>
      <c r="J43" s="22">
        <v>428.57</v>
      </c>
      <c r="K43" s="23">
        <f t="shared" si="1"/>
        <v>5.1999999999999998E-3</v>
      </c>
    </row>
    <row r="44" spans="1:11" ht="45" customHeight="1">
      <c r="A44" s="37">
        <v>40</v>
      </c>
      <c r="B44" s="37">
        <v>94</v>
      </c>
      <c r="C44" s="43" t="s">
        <v>42</v>
      </c>
      <c r="D44" s="44" t="s">
        <v>198</v>
      </c>
      <c r="E44" s="4" t="s">
        <v>379</v>
      </c>
      <c r="F44" s="4" t="s">
        <v>421</v>
      </c>
      <c r="G44" s="22">
        <v>669513.6</v>
      </c>
      <c r="H44" s="55">
        <v>88714.29</v>
      </c>
      <c r="I44" s="23">
        <f t="shared" si="0"/>
        <v>0.13250000000000001</v>
      </c>
      <c r="J44" s="22">
        <v>1285.71</v>
      </c>
      <c r="K44" s="23">
        <f t="shared" si="1"/>
        <v>1.9E-3</v>
      </c>
    </row>
    <row r="45" spans="1:11" ht="45" customHeight="1">
      <c r="A45" s="37">
        <v>41</v>
      </c>
      <c r="B45" s="39">
        <v>95</v>
      </c>
      <c r="C45" s="43" t="s">
        <v>42</v>
      </c>
      <c r="D45" s="44" t="s">
        <v>199</v>
      </c>
      <c r="E45" s="4" t="s">
        <v>379</v>
      </c>
      <c r="F45" s="4" t="s">
        <v>422</v>
      </c>
      <c r="G45" s="22">
        <v>163107.84</v>
      </c>
      <c r="H45" s="55">
        <v>49285.71</v>
      </c>
      <c r="I45" s="23">
        <f t="shared" si="0"/>
        <v>0.30220000000000002</v>
      </c>
      <c r="J45" s="22">
        <v>714.29</v>
      </c>
      <c r="K45" s="23">
        <f t="shared" si="1"/>
        <v>4.4000000000000003E-3</v>
      </c>
    </row>
    <row r="46" spans="1:11" ht="45" customHeight="1">
      <c r="A46" s="37">
        <v>42</v>
      </c>
      <c r="B46" s="37">
        <v>198</v>
      </c>
      <c r="C46" s="43" t="s">
        <v>42</v>
      </c>
      <c r="D46" s="44" t="s">
        <v>200</v>
      </c>
      <c r="E46" s="4" t="s">
        <v>380</v>
      </c>
      <c r="F46" s="4" t="s">
        <v>423</v>
      </c>
      <c r="G46" s="22">
        <v>474400</v>
      </c>
      <c r="H46" s="55">
        <v>78857.14</v>
      </c>
      <c r="I46" s="23">
        <f t="shared" si="0"/>
        <v>0.16619999999999999</v>
      </c>
      <c r="J46" s="22">
        <v>1142.8599999999999</v>
      </c>
      <c r="K46" s="23">
        <f t="shared" si="1"/>
        <v>2.3999999999999998E-3</v>
      </c>
    </row>
    <row r="47" spans="1:11" ht="45" customHeight="1">
      <c r="A47" s="37">
        <v>43</v>
      </c>
      <c r="B47" s="37">
        <v>104</v>
      </c>
      <c r="C47" s="49" t="s">
        <v>83</v>
      </c>
      <c r="D47" s="47" t="s">
        <v>84</v>
      </c>
      <c r="E47" s="3" t="s">
        <v>379</v>
      </c>
      <c r="F47" s="4" t="s">
        <v>424</v>
      </c>
      <c r="G47" s="22">
        <v>149055.9</v>
      </c>
      <c r="H47" s="55">
        <v>78857.14</v>
      </c>
      <c r="I47" s="23">
        <f t="shared" si="0"/>
        <v>0.52900000000000003</v>
      </c>
      <c r="J47" s="22">
        <v>1142.8599999999999</v>
      </c>
      <c r="K47" s="23">
        <f t="shared" si="1"/>
        <v>7.7000000000000002E-3</v>
      </c>
    </row>
    <row r="48" spans="1:11" ht="52.5" customHeight="1">
      <c r="A48" s="37">
        <v>44</v>
      </c>
      <c r="B48" s="37">
        <v>110</v>
      </c>
      <c r="C48" s="43" t="s">
        <v>115</v>
      </c>
      <c r="D48" s="44" t="s">
        <v>201</v>
      </c>
      <c r="E48" s="4" t="s">
        <v>379</v>
      </c>
      <c r="F48" s="4" t="s">
        <v>425</v>
      </c>
      <c r="G48" s="22">
        <v>3460424.89</v>
      </c>
      <c r="H48" s="55">
        <v>246428.57</v>
      </c>
      <c r="I48" s="23">
        <f t="shared" si="0"/>
        <v>7.1199999999999999E-2</v>
      </c>
      <c r="J48" s="22">
        <v>3571.43</v>
      </c>
      <c r="K48" s="23">
        <f t="shared" si="1"/>
        <v>1E-3</v>
      </c>
    </row>
    <row r="49" spans="1:11" ht="45" customHeight="1">
      <c r="A49" s="37">
        <v>45</v>
      </c>
      <c r="B49" s="39">
        <v>111</v>
      </c>
      <c r="C49" s="49" t="s">
        <v>202</v>
      </c>
      <c r="D49" s="47" t="s">
        <v>203</v>
      </c>
      <c r="E49" s="4" t="s">
        <v>379</v>
      </c>
      <c r="F49" s="14" t="s">
        <v>426</v>
      </c>
      <c r="G49" s="22">
        <v>299001.15999999997</v>
      </c>
      <c r="H49" s="55">
        <v>78857.14</v>
      </c>
      <c r="I49" s="23">
        <f t="shared" si="0"/>
        <v>0.26369999999999999</v>
      </c>
      <c r="J49" s="22">
        <v>1142.8599999999999</v>
      </c>
      <c r="K49" s="23">
        <f t="shared" si="1"/>
        <v>3.8E-3</v>
      </c>
    </row>
    <row r="50" spans="1:11" ht="45" customHeight="1">
      <c r="A50" s="37">
        <v>46</v>
      </c>
      <c r="B50" s="37">
        <v>130</v>
      </c>
      <c r="C50" s="48" t="s">
        <v>204</v>
      </c>
      <c r="D50" s="47" t="s">
        <v>205</v>
      </c>
      <c r="E50" s="4" t="s">
        <v>379</v>
      </c>
      <c r="F50" s="4" t="s">
        <v>427</v>
      </c>
      <c r="G50" s="22">
        <v>323579.34999999998</v>
      </c>
      <c r="H50" s="55">
        <v>78857.14</v>
      </c>
      <c r="I50" s="23">
        <f t="shared" si="0"/>
        <v>0.2437</v>
      </c>
      <c r="J50" s="22">
        <v>1142.8599999999999</v>
      </c>
      <c r="K50" s="23">
        <f t="shared" si="1"/>
        <v>3.5000000000000001E-3</v>
      </c>
    </row>
    <row r="51" spans="1:11" ht="45" customHeight="1">
      <c r="A51" s="37">
        <v>47</v>
      </c>
      <c r="B51" s="39">
        <v>135</v>
      </c>
      <c r="C51" s="43" t="s">
        <v>99</v>
      </c>
      <c r="D51" s="44" t="s">
        <v>100</v>
      </c>
      <c r="E51" s="4" t="s">
        <v>379</v>
      </c>
      <c r="F51" s="4" t="s">
        <v>428</v>
      </c>
      <c r="G51" s="22">
        <v>397307.16</v>
      </c>
      <c r="H51" s="55">
        <v>78857.14</v>
      </c>
      <c r="I51" s="23">
        <f t="shared" si="0"/>
        <v>0.19850000000000001</v>
      </c>
      <c r="J51" s="22">
        <v>1142.8599999999999</v>
      </c>
      <c r="K51" s="23">
        <f t="shared" si="1"/>
        <v>2.8999999999999998E-3</v>
      </c>
    </row>
    <row r="52" spans="1:11" ht="45" customHeight="1">
      <c r="A52" s="37">
        <v>48</v>
      </c>
      <c r="B52" s="39">
        <v>139</v>
      </c>
      <c r="C52" s="49" t="s">
        <v>30</v>
      </c>
      <c r="D52" s="47" t="s">
        <v>206</v>
      </c>
      <c r="E52" s="3" t="s">
        <v>379</v>
      </c>
      <c r="F52" s="3" t="s">
        <v>429</v>
      </c>
      <c r="G52" s="22">
        <v>250689.08</v>
      </c>
      <c r="H52" s="55">
        <v>147857.14000000001</v>
      </c>
      <c r="I52" s="23">
        <f t="shared" si="0"/>
        <v>0.58979999999999999</v>
      </c>
      <c r="J52" s="22">
        <v>2142.86</v>
      </c>
      <c r="K52" s="23">
        <f t="shared" si="1"/>
        <v>8.5000000000000006E-3</v>
      </c>
    </row>
    <row r="53" spans="1:11" ht="45" customHeight="1">
      <c r="A53" s="37">
        <v>49</v>
      </c>
      <c r="B53" s="39">
        <v>151</v>
      </c>
      <c r="C53" s="43" t="s">
        <v>57</v>
      </c>
      <c r="D53" s="44" t="s">
        <v>207</v>
      </c>
      <c r="E53" s="4" t="s">
        <v>379</v>
      </c>
      <c r="F53" s="14" t="s">
        <v>430</v>
      </c>
      <c r="G53" s="22">
        <v>477720.18</v>
      </c>
      <c r="H53" s="55">
        <v>295714.28999999998</v>
      </c>
      <c r="I53" s="23">
        <f t="shared" si="0"/>
        <v>0.61899999999999999</v>
      </c>
      <c r="J53" s="22">
        <v>4285.71</v>
      </c>
      <c r="K53" s="23">
        <f t="shared" si="1"/>
        <v>8.9999999999999993E-3</v>
      </c>
    </row>
    <row r="54" spans="1:11" ht="45" customHeight="1">
      <c r="A54" s="37">
        <v>50</v>
      </c>
      <c r="B54" s="37">
        <v>170</v>
      </c>
      <c r="C54" s="48" t="s">
        <v>25</v>
      </c>
      <c r="D54" s="47" t="s">
        <v>208</v>
      </c>
      <c r="E54" s="3" t="s">
        <v>379</v>
      </c>
      <c r="F54" s="4" t="s">
        <v>431</v>
      </c>
      <c r="G54" s="22">
        <v>504397.47</v>
      </c>
      <c r="H54" s="55">
        <v>118285.71</v>
      </c>
      <c r="I54" s="23">
        <f t="shared" si="0"/>
        <v>0.23449999999999999</v>
      </c>
      <c r="J54" s="22">
        <v>1714.29</v>
      </c>
      <c r="K54" s="23">
        <f t="shared" si="1"/>
        <v>3.3999999999999998E-3</v>
      </c>
    </row>
    <row r="55" spans="1:11" ht="45" customHeight="1">
      <c r="A55" s="37">
        <v>51</v>
      </c>
      <c r="B55" s="39">
        <v>177</v>
      </c>
      <c r="C55" s="43" t="s">
        <v>92</v>
      </c>
      <c r="D55" s="44" t="s">
        <v>209</v>
      </c>
      <c r="E55" s="4" t="s">
        <v>379</v>
      </c>
      <c r="F55" s="4" t="s">
        <v>432</v>
      </c>
      <c r="G55" s="22">
        <v>500161.76</v>
      </c>
      <c r="H55" s="55">
        <v>98571.43</v>
      </c>
      <c r="I55" s="23">
        <f t="shared" si="0"/>
        <v>0.1971</v>
      </c>
      <c r="J55" s="22">
        <v>1428.57</v>
      </c>
      <c r="K55" s="23">
        <f t="shared" si="1"/>
        <v>2.8999999999999998E-3</v>
      </c>
    </row>
    <row r="56" spans="1:11" ht="45" customHeight="1">
      <c r="A56" s="37">
        <v>52</v>
      </c>
      <c r="B56" s="37">
        <v>184</v>
      </c>
      <c r="C56" s="51" t="s">
        <v>130</v>
      </c>
      <c r="D56" s="52" t="s">
        <v>210</v>
      </c>
      <c r="E56" s="18" t="s">
        <v>379</v>
      </c>
      <c r="F56" s="20" t="s">
        <v>433</v>
      </c>
      <c r="G56" s="34">
        <v>340000.08</v>
      </c>
      <c r="H56" s="55">
        <v>78857.14</v>
      </c>
      <c r="I56" s="23">
        <f t="shared" si="0"/>
        <v>0.2319</v>
      </c>
      <c r="J56" s="22">
        <v>1142.8599999999999</v>
      </c>
      <c r="K56" s="23">
        <f t="shared" si="1"/>
        <v>3.3999999999999998E-3</v>
      </c>
    </row>
    <row r="57" spans="1:11" ht="45" customHeight="1">
      <c r="A57" s="37">
        <v>53</v>
      </c>
      <c r="B57" s="39">
        <v>185</v>
      </c>
      <c r="C57" s="43" t="s">
        <v>27</v>
      </c>
      <c r="D57" s="44" t="s">
        <v>211</v>
      </c>
      <c r="E57" s="4" t="s">
        <v>379</v>
      </c>
      <c r="F57" s="14" t="s">
        <v>434</v>
      </c>
      <c r="G57" s="22">
        <v>403301.77</v>
      </c>
      <c r="H57" s="55">
        <v>128142.86</v>
      </c>
      <c r="I57" s="23">
        <f t="shared" si="0"/>
        <v>0.31769999999999998</v>
      </c>
      <c r="J57" s="22">
        <v>1857.14</v>
      </c>
      <c r="K57" s="23">
        <f t="shared" si="1"/>
        <v>4.5999999999999999E-3</v>
      </c>
    </row>
    <row r="58" spans="1:11" ht="45" customHeight="1">
      <c r="A58" s="37">
        <v>54</v>
      </c>
      <c r="B58" s="37">
        <v>186</v>
      </c>
      <c r="C58" s="43" t="s">
        <v>107</v>
      </c>
      <c r="D58" s="44" t="s">
        <v>212</v>
      </c>
      <c r="E58" s="4" t="s">
        <v>379</v>
      </c>
      <c r="F58" s="4" t="s">
        <v>435</v>
      </c>
      <c r="G58" s="22">
        <v>607226.4</v>
      </c>
      <c r="H58" s="55">
        <v>118285.71</v>
      </c>
      <c r="I58" s="23">
        <f t="shared" si="0"/>
        <v>0.1948</v>
      </c>
      <c r="J58" s="22">
        <v>1714.29</v>
      </c>
      <c r="K58" s="23">
        <f t="shared" si="1"/>
        <v>2.8E-3</v>
      </c>
    </row>
    <row r="59" spans="1:11" ht="45" customHeight="1">
      <c r="A59" s="37">
        <v>55</v>
      </c>
      <c r="B59" s="39">
        <v>5</v>
      </c>
      <c r="C59" s="43" t="s">
        <v>51</v>
      </c>
      <c r="D59" s="44" t="s">
        <v>213</v>
      </c>
      <c r="E59" s="3" t="s">
        <v>379</v>
      </c>
      <c r="F59" s="4" t="s">
        <v>436</v>
      </c>
      <c r="G59" s="22">
        <v>60983.4</v>
      </c>
      <c r="H59" s="55">
        <v>29571.43</v>
      </c>
      <c r="I59" s="23">
        <f t="shared" si="0"/>
        <v>0.4849</v>
      </c>
      <c r="J59" s="22">
        <v>428.57</v>
      </c>
      <c r="K59" s="23">
        <f t="shared" si="1"/>
        <v>7.0000000000000001E-3</v>
      </c>
    </row>
    <row r="60" spans="1:11" ht="45" customHeight="1">
      <c r="A60" s="37">
        <v>56</v>
      </c>
      <c r="B60" s="37">
        <v>10</v>
      </c>
      <c r="C60" s="53" t="s">
        <v>13</v>
      </c>
      <c r="D60" s="45" t="s">
        <v>149</v>
      </c>
      <c r="E60" s="4" t="s">
        <v>380</v>
      </c>
      <c r="F60" s="14" t="s">
        <v>437</v>
      </c>
      <c r="G60" s="22">
        <v>448889.99</v>
      </c>
      <c r="H60" s="55">
        <v>78857.14</v>
      </c>
      <c r="I60" s="23">
        <f t="shared" si="0"/>
        <v>0.1757</v>
      </c>
      <c r="J60" s="22">
        <v>1142.8599999999999</v>
      </c>
      <c r="K60" s="23">
        <f t="shared" si="1"/>
        <v>2.5000000000000001E-3</v>
      </c>
    </row>
    <row r="61" spans="1:11" ht="45" customHeight="1">
      <c r="A61" s="37">
        <v>57</v>
      </c>
      <c r="B61" s="37">
        <v>14</v>
      </c>
      <c r="C61" s="43" t="s">
        <v>13</v>
      </c>
      <c r="D61" s="44" t="s">
        <v>214</v>
      </c>
      <c r="E61" s="4" t="s">
        <v>379</v>
      </c>
      <c r="F61" s="16" t="s">
        <v>438</v>
      </c>
      <c r="G61" s="22">
        <v>475784.58</v>
      </c>
      <c r="H61" s="55">
        <v>78857.14</v>
      </c>
      <c r="I61" s="23">
        <f t="shared" si="0"/>
        <v>0.16569999999999999</v>
      </c>
      <c r="J61" s="22">
        <v>1142.8599999999999</v>
      </c>
      <c r="K61" s="23">
        <f t="shared" si="1"/>
        <v>2.3999999999999998E-3</v>
      </c>
    </row>
    <row r="62" spans="1:11" ht="45" customHeight="1">
      <c r="A62" s="37">
        <v>58</v>
      </c>
      <c r="B62" s="39">
        <v>13</v>
      </c>
      <c r="C62" s="49" t="s">
        <v>12</v>
      </c>
      <c r="D62" s="47" t="s">
        <v>215</v>
      </c>
      <c r="E62" s="3" t="s">
        <v>379</v>
      </c>
      <c r="F62" s="3" t="s">
        <v>439</v>
      </c>
      <c r="G62" s="22">
        <v>220679.76</v>
      </c>
      <c r="H62" s="55">
        <v>59142.86</v>
      </c>
      <c r="I62" s="23">
        <f t="shared" si="0"/>
        <v>0.26800000000000002</v>
      </c>
      <c r="J62" s="22">
        <v>857.14</v>
      </c>
      <c r="K62" s="23">
        <f t="shared" si="1"/>
        <v>3.8999999999999998E-3</v>
      </c>
    </row>
    <row r="63" spans="1:11" ht="45" customHeight="1">
      <c r="A63" s="37">
        <v>59</v>
      </c>
      <c r="B63" s="37">
        <v>30</v>
      </c>
      <c r="C63" s="48" t="s">
        <v>70</v>
      </c>
      <c r="D63" s="44" t="s">
        <v>216</v>
      </c>
      <c r="E63" s="4" t="s">
        <v>379</v>
      </c>
      <c r="F63" s="4" t="s">
        <v>440</v>
      </c>
      <c r="G63" s="22">
        <v>311177.55</v>
      </c>
      <c r="H63" s="55">
        <v>78857.14</v>
      </c>
      <c r="I63" s="23">
        <f t="shared" si="0"/>
        <v>0.25340000000000001</v>
      </c>
      <c r="J63" s="22">
        <v>1142.8599999999999</v>
      </c>
      <c r="K63" s="23">
        <f t="shared" si="1"/>
        <v>3.7000000000000002E-3</v>
      </c>
    </row>
    <row r="64" spans="1:11" ht="45" customHeight="1">
      <c r="A64" s="37">
        <v>60</v>
      </c>
      <c r="B64" s="37">
        <v>40</v>
      </c>
      <c r="C64" s="43" t="s">
        <v>217</v>
      </c>
      <c r="D64" s="44" t="s">
        <v>218</v>
      </c>
      <c r="E64" s="4" t="s">
        <v>380</v>
      </c>
      <c r="F64" s="14" t="s">
        <v>441</v>
      </c>
      <c r="G64" s="22">
        <v>634871.56000000006</v>
      </c>
      <c r="H64" s="55">
        <v>138000</v>
      </c>
      <c r="I64" s="23">
        <f t="shared" si="0"/>
        <v>0.21740000000000001</v>
      </c>
      <c r="J64" s="22">
        <v>2000</v>
      </c>
      <c r="K64" s="23">
        <f t="shared" si="1"/>
        <v>3.2000000000000002E-3</v>
      </c>
    </row>
    <row r="65" spans="1:11" ht="45" customHeight="1">
      <c r="A65" s="37">
        <v>61</v>
      </c>
      <c r="B65" s="39">
        <v>45</v>
      </c>
      <c r="C65" s="49" t="s">
        <v>140</v>
      </c>
      <c r="D65" s="47" t="s">
        <v>219</v>
      </c>
      <c r="E65" s="4" t="s">
        <v>379</v>
      </c>
      <c r="F65" s="14" t="s">
        <v>442</v>
      </c>
      <c r="G65" s="22">
        <v>423941.65</v>
      </c>
      <c r="H65" s="55">
        <v>138000</v>
      </c>
      <c r="I65" s="23">
        <f t="shared" si="0"/>
        <v>0.32550000000000001</v>
      </c>
      <c r="J65" s="22">
        <v>2000</v>
      </c>
      <c r="K65" s="23">
        <f t="shared" si="1"/>
        <v>4.7000000000000002E-3</v>
      </c>
    </row>
    <row r="66" spans="1:11" ht="45" customHeight="1">
      <c r="A66" s="37">
        <v>62</v>
      </c>
      <c r="B66" s="37">
        <v>48</v>
      </c>
      <c r="C66" s="43" t="s">
        <v>58</v>
      </c>
      <c r="D66" s="44" t="s">
        <v>220</v>
      </c>
      <c r="E66" s="3" t="s">
        <v>379</v>
      </c>
      <c r="F66" s="14" t="s">
        <v>443</v>
      </c>
      <c r="G66" s="22">
        <v>84769.7</v>
      </c>
      <c r="H66" s="55">
        <v>49285.71</v>
      </c>
      <c r="I66" s="23">
        <f t="shared" si="0"/>
        <v>0.58140000000000003</v>
      </c>
      <c r="J66" s="22">
        <v>714.29</v>
      </c>
      <c r="K66" s="23">
        <f t="shared" si="1"/>
        <v>8.3999999999999995E-3</v>
      </c>
    </row>
    <row r="67" spans="1:11" ht="45" customHeight="1">
      <c r="A67" s="37">
        <v>63</v>
      </c>
      <c r="B67" s="39">
        <v>55</v>
      </c>
      <c r="C67" s="48" t="s">
        <v>34</v>
      </c>
      <c r="D67" s="47" t="s">
        <v>221</v>
      </c>
      <c r="E67" s="4" t="s">
        <v>379</v>
      </c>
      <c r="F67" s="4" t="s">
        <v>444</v>
      </c>
      <c r="G67" s="22">
        <v>63136.39</v>
      </c>
      <c r="H67" s="55">
        <v>29571.43</v>
      </c>
      <c r="I67" s="23">
        <f t="shared" si="0"/>
        <v>0.46839999999999998</v>
      </c>
      <c r="J67" s="22">
        <v>428.57</v>
      </c>
      <c r="K67" s="23">
        <f t="shared" si="1"/>
        <v>6.7999999999999996E-3</v>
      </c>
    </row>
    <row r="68" spans="1:11" ht="45" customHeight="1">
      <c r="A68" s="37">
        <v>64</v>
      </c>
      <c r="B68" s="37">
        <v>72</v>
      </c>
      <c r="C68" s="43" t="s">
        <v>46</v>
      </c>
      <c r="D68" s="44" t="s">
        <v>222</v>
      </c>
      <c r="E68" s="3" t="s">
        <v>379</v>
      </c>
      <c r="F68" s="4" t="s">
        <v>445</v>
      </c>
      <c r="G68" s="22">
        <v>104574.04</v>
      </c>
      <c r="H68" s="55">
        <v>39428.57</v>
      </c>
      <c r="I68" s="23">
        <f t="shared" si="0"/>
        <v>0.377</v>
      </c>
      <c r="J68" s="22">
        <v>571.42999999999995</v>
      </c>
      <c r="K68" s="23">
        <f t="shared" si="1"/>
        <v>5.4999999999999997E-3</v>
      </c>
    </row>
    <row r="69" spans="1:11" ht="45" customHeight="1">
      <c r="A69" s="37">
        <v>65</v>
      </c>
      <c r="B69" s="37">
        <v>78</v>
      </c>
      <c r="C69" s="43" t="s">
        <v>46</v>
      </c>
      <c r="D69" s="44" t="s">
        <v>154</v>
      </c>
      <c r="E69" s="4" t="s">
        <v>379</v>
      </c>
      <c r="F69" s="4" t="s">
        <v>446</v>
      </c>
      <c r="G69" s="22">
        <v>24039.119999999999</v>
      </c>
      <c r="H69" s="55">
        <v>9857.14</v>
      </c>
      <c r="I69" s="23">
        <f t="shared" si="0"/>
        <v>0.41</v>
      </c>
      <c r="J69" s="22">
        <v>142.86000000000001</v>
      </c>
      <c r="K69" s="23">
        <f t="shared" si="1"/>
        <v>5.8999999999999999E-3</v>
      </c>
    </row>
    <row r="70" spans="1:11" ht="45" customHeight="1">
      <c r="A70" s="37">
        <v>66</v>
      </c>
      <c r="B70" s="39">
        <v>77</v>
      </c>
      <c r="C70" s="43" t="s">
        <v>223</v>
      </c>
      <c r="D70" s="44" t="s">
        <v>224</v>
      </c>
      <c r="E70" s="4" t="s">
        <v>380</v>
      </c>
      <c r="F70" s="14" t="s">
        <v>447</v>
      </c>
      <c r="G70" s="22">
        <v>60100</v>
      </c>
      <c r="H70" s="55">
        <v>19714.29</v>
      </c>
      <c r="I70" s="23">
        <f t="shared" ref="I70:I133" si="2">H70/G70</f>
        <v>0.32800000000000001</v>
      </c>
      <c r="J70" s="22">
        <v>285.70999999999998</v>
      </c>
      <c r="K70" s="23">
        <f t="shared" ref="K70:K133" si="3">J70/G70</f>
        <v>4.7999999999999996E-3</v>
      </c>
    </row>
    <row r="71" spans="1:11" ht="45" customHeight="1">
      <c r="A71" s="37">
        <v>67</v>
      </c>
      <c r="B71" s="37">
        <v>96</v>
      </c>
      <c r="C71" s="43" t="s">
        <v>60</v>
      </c>
      <c r="D71" s="44" t="s">
        <v>61</v>
      </c>
      <c r="E71" s="4" t="s">
        <v>379</v>
      </c>
      <c r="F71" s="4" t="s">
        <v>448</v>
      </c>
      <c r="G71" s="22">
        <v>107282.49</v>
      </c>
      <c r="H71" s="55">
        <v>39428.57</v>
      </c>
      <c r="I71" s="23">
        <f t="shared" si="2"/>
        <v>0.36749999999999999</v>
      </c>
      <c r="J71" s="22">
        <v>571.42999999999995</v>
      </c>
      <c r="K71" s="23">
        <f t="shared" si="3"/>
        <v>5.3E-3</v>
      </c>
    </row>
    <row r="72" spans="1:11" ht="45" customHeight="1">
      <c r="A72" s="37">
        <v>68</v>
      </c>
      <c r="B72" s="39">
        <v>101</v>
      </c>
      <c r="C72" s="43" t="s">
        <v>225</v>
      </c>
      <c r="D72" s="44" t="s">
        <v>155</v>
      </c>
      <c r="E72" s="3" t="s">
        <v>379</v>
      </c>
      <c r="F72" s="4" t="s">
        <v>449</v>
      </c>
      <c r="G72" s="22">
        <v>377458.41</v>
      </c>
      <c r="H72" s="55">
        <v>78857.14</v>
      </c>
      <c r="I72" s="23">
        <f t="shared" si="2"/>
        <v>0.2089</v>
      </c>
      <c r="J72" s="22">
        <v>1142.8599999999999</v>
      </c>
      <c r="K72" s="23">
        <f t="shared" si="3"/>
        <v>3.0000000000000001E-3</v>
      </c>
    </row>
    <row r="73" spans="1:11" ht="45" customHeight="1">
      <c r="A73" s="37">
        <v>69</v>
      </c>
      <c r="B73" s="37">
        <v>182</v>
      </c>
      <c r="C73" s="43" t="s">
        <v>85</v>
      </c>
      <c r="D73" s="44" t="s">
        <v>226</v>
      </c>
      <c r="E73" s="3" t="s">
        <v>379</v>
      </c>
      <c r="F73" s="4" t="s">
        <v>450</v>
      </c>
      <c r="G73" s="22">
        <v>219481.2</v>
      </c>
      <c r="H73" s="55">
        <v>59142.86</v>
      </c>
      <c r="I73" s="23">
        <f t="shared" si="2"/>
        <v>0.26950000000000002</v>
      </c>
      <c r="J73" s="22">
        <v>857.14</v>
      </c>
      <c r="K73" s="23">
        <f t="shared" si="3"/>
        <v>3.8999999999999998E-3</v>
      </c>
    </row>
    <row r="74" spans="1:11" ht="45" customHeight="1">
      <c r="A74" s="37">
        <v>70</v>
      </c>
      <c r="B74" s="39">
        <v>105</v>
      </c>
      <c r="C74" s="49" t="s">
        <v>227</v>
      </c>
      <c r="D74" s="47" t="s">
        <v>228</v>
      </c>
      <c r="E74" s="3" t="s">
        <v>379</v>
      </c>
      <c r="F74" s="30" t="s">
        <v>451</v>
      </c>
      <c r="G74" s="35">
        <v>95234.55</v>
      </c>
      <c r="H74" s="55">
        <v>49285.71</v>
      </c>
      <c r="I74" s="23">
        <f t="shared" si="2"/>
        <v>0.51749999999999996</v>
      </c>
      <c r="J74" s="22">
        <v>714.29</v>
      </c>
      <c r="K74" s="23">
        <f t="shared" si="3"/>
        <v>7.4999999999999997E-3</v>
      </c>
    </row>
    <row r="75" spans="1:11" ht="45" customHeight="1">
      <c r="A75" s="37">
        <v>71</v>
      </c>
      <c r="B75" s="39">
        <v>103</v>
      </c>
      <c r="C75" s="53" t="s">
        <v>82</v>
      </c>
      <c r="D75" s="47" t="s">
        <v>229</v>
      </c>
      <c r="E75" s="3" t="s">
        <v>379</v>
      </c>
      <c r="F75" s="16" t="s">
        <v>452</v>
      </c>
      <c r="G75" s="32">
        <v>236202.35</v>
      </c>
      <c r="H75" s="55">
        <v>78857.14</v>
      </c>
      <c r="I75" s="23">
        <f t="shared" si="2"/>
        <v>0.33389999999999997</v>
      </c>
      <c r="J75" s="22">
        <v>1142.8599999999999</v>
      </c>
      <c r="K75" s="23">
        <f t="shared" si="3"/>
        <v>4.7999999999999996E-3</v>
      </c>
    </row>
    <row r="76" spans="1:11" ht="45" customHeight="1">
      <c r="A76" s="37">
        <v>72</v>
      </c>
      <c r="B76" s="39">
        <v>127</v>
      </c>
      <c r="C76" s="43" t="s">
        <v>230</v>
      </c>
      <c r="D76" s="44" t="s">
        <v>86</v>
      </c>
      <c r="E76" s="4" t="s">
        <v>379</v>
      </c>
      <c r="F76" s="4" t="s">
        <v>453</v>
      </c>
      <c r="G76" s="22">
        <v>335048.59000000003</v>
      </c>
      <c r="H76" s="55">
        <v>78857.14</v>
      </c>
      <c r="I76" s="23">
        <f t="shared" si="2"/>
        <v>0.2354</v>
      </c>
      <c r="J76" s="22">
        <v>1142.8599999999999</v>
      </c>
      <c r="K76" s="23">
        <f t="shared" si="3"/>
        <v>3.3999999999999998E-3</v>
      </c>
    </row>
    <row r="77" spans="1:11" ht="45" customHeight="1">
      <c r="A77" s="37">
        <v>73</v>
      </c>
      <c r="B77" s="37">
        <v>140</v>
      </c>
      <c r="C77" s="43" t="s">
        <v>230</v>
      </c>
      <c r="D77" s="47" t="s">
        <v>231</v>
      </c>
      <c r="E77" s="3" t="s">
        <v>379</v>
      </c>
      <c r="F77" s="14" t="s">
        <v>454</v>
      </c>
      <c r="G77" s="22">
        <v>230681.76</v>
      </c>
      <c r="H77" s="55">
        <v>49285.71</v>
      </c>
      <c r="I77" s="23">
        <f t="shared" si="2"/>
        <v>0.2137</v>
      </c>
      <c r="J77" s="22">
        <v>714.29</v>
      </c>
      <c r="K77" s="23">
        <f t="shared" si="3"/>
        <v>3.0999999999999999E-3</v>
      </c>
    </row>
    <row r="78" spans="1:11" ht="45" customHeight="1">
      <c r="A78" s="37">
        <v>74</v>
      </c>
      <c r="B78" s="37">
        <v>22</v>
      </c>
      <c r="C78" s="43" t="s">
        <v>230</v>
      </c>
      <c r="D78" s="44" t="s">
        <v>232</v>
      </c>
      <c r="E78" s="3" t="s">
        <v>379</v>
      </c>
      <c r="F78" s="14" t="s">
        <v>455</v>
      </c>
      <c r="G78" s="22">
        <v>808528.88</v>
      </c>
      <c r="H78" s="55">
        <v>98571.43</v>
      </c>
      <c r="I78" s="23">
        <f t="shared" si="2"/>
        <v>0.12189999999999999</v>
      </c>
      <c r="J78" s="22">
        <v>1428.57</v>
      </c>
      <c r="K78" s="23">
        <f t="shared" si="3"/>
        <v>1.8E-3</v>
      </c>
    </row>
    <row r="79" spans="1:11" ht="45" customHeight="1">
      <c r="A79" s="37">
        <v>75</v>
      </c>
      <c r="B79" s="39">
        <v>129</v>
      </c>
      <c r="C79" s="48" t="s">
        <v>233</v>
      </c>
      <c r="D79" s="47" t="s">
        <v>234</v>
      </c>
      <c r="E79" s="4" t="s">
        <v>380</v>
      </c>
      <c r="F79" s="4" t="s">
        <v>456</v>
      </c>
      <c r="G79" s="22">
        <v>217938.67</v>
      </c>
      <c r="H79" s="55">
        <v>59142.86</v>
      </c>
      <c r="I79" s="23">
        <f t="shared" si="2"/>
        <v>0.27139999999999997</v>
      </c>
      <c r="J79" s="22">
        <v>857.14</v>
      </c>
      <c r="K79" s="23">
        <f t="shared" si="3"/>
        <v>3.8999999999999998E-3</v>
      </c>
    </row>
    <row r="80" spans="1:11" ht="45" customHeight="1">
      <c r="A80" s="37">
        <v>76</v>
      </c>
      <c r="B80" s="39">
        <v>131</v>
      </c>
      <c r="C80" s="43" t="s">
        <v>33</v>
      </c>
      <c r="D80" s="47" t="s">
        <v>580</v>
      </c>
      <c r="E80" s="3" t="s">
        <v>379</v>
      </c>
      <c r="F80" s="3" t="s">
        <v>457</v>
      </c>
      <c r="G80" s="22">
        <v>363657.85</v>
      </c>
      <c r="H80" s="55">
        <v>69000</v>
      </c>
      <c r="I80" s="23">
        <f t="shared" si="2"/>
        <v>0.18970000000000001</v>
      </c>
      <c r="J80" s="22">
        <v>1000</v>
      </c>
      <c r="K80" s="23">
        <f t="shared" si="3"/>
        <v>2.7000000000000001E-3</v>
      </c>
    </row>
    <row r="81" spans="1:11" ht="45" customHeight="1">
      <c r="A81" s="37">
        <v>77</v>
      </c>
      <c r="B81" s="39">
        <v>141</v>
      </c>
      <c r="C81" s="49" t="s">
        <v>235</v>
      </c>
      <c r="D81" s="47" t="s">
        <v>236</v>
      </c>
      <c r="E81" s="3" t="s">
        <v>379</v>
      </c>
      <c r="F81" s="4" t="s">
        <v>458</v>
      </c>
      <c r="G81" s="22">
        <v>795823.51</v>
      </c>
      <c r="H81" s="55">
        <v>118285.71</v>
      </c>
      <c r="I81" s="23">
        <f t="shared" si="2"/>
        <v>0.14860000000000001</v>
      </c>
      <c r="J81" s="22">
        <v>1714.29</v>
      </c>
      <c r="K81" s="23">
        <f t="shared" si="3"/>
        <v>2.2000000000000001E-3</v>
      </c>
    </row>
    <row r="82" spans="1:11" ht="45" customHeight="1">
      <c r="A82" s="37">
        <v>78</v>
      </c>
      <c r="B82" s="39">
        <v>147</v>
      </c>
      <c r="C82" s="49" t="s">
        <v>143</v>
      </c>
      <c r="D82" s="47" t="s">
        <v>237</v>
      </c>
      <c r="E82" s="4" t="s">
        <v>379</v>
      </c>
      <c r="F82" s="4" t="s">
        <v>459</v>
      </c>
      <c r="G82" s="22">
        <v>558173.26</v>
      </c>
      <c r="H82" s="55">
        <v>78857.14</v>
      </c>
      <c r="I82" s="23">
        <f t="shared" si="2"/>
        <v>0.14130000000000001</v>
      </c>
      <c r="J82" s="22">
        <v>1142.8599999999999</v>
      </c>
      <c r="K82" s="23">
        <f t="shared" si="3"/>
        <v>2E-3</v>
      </c>
    </row>
    <row r="83" spans="1:11" ht="45" customHeight="1">
      <c r="A83" s="37">
        <v>79</v>
      </c>
      <c r="B83" s="37">
        <v>148</v>
      </c>
      <c r="C83" s="43" t="s">
        <v>81</v>
      </c>
      <c r="D83" s="44" t="s">
        <v>238</v>
      </c>
      <c r="E83" s="4" t="s">
        <v>379</v>
      </c>
      <c r="F83" s="4" t="s">
        <v>460</v>
      </c>
      <c r="G83" s="22">
        <v>134799.18</v>
      </c>
      <c r="H83" s="55">
        <v>29571.43</v>
      </c>
      <c r="I83" s="23">
        <f t="shared" si="2"/>
        <v>0.21940000000000001</v>
      </c>
      <c r="J83" s="22">
        <v>428.57</v>
      </c>
      <c r="K83" s="23">
        <f t="shared" si="3"/>
        <v>3.2000000000000002E-3</v>
      </c>
    </row>
    <row r="84" spans="1:11" ht="45" customHeight="1">
      <c r="A84" s="37">
        <v>80</v>
      </c>
      <c r="B84" s="37">
        <v>150</v>
      </c>
      <c r="C84" s="43" t="s">
        <v>73</v>
      </c>
      <c r="D84" s="44" t="s">
        <v>239</v>
      </c>
      <c r="E84" s="4" t="s">
        <v>381</v>
      </c>
      <c r="F84" s="4" t="s">
        <v>461</v>
      </c>
      <c r="G84" s="22">
        <v>1104916.96</v>
      </c>
      <c r="H84" s="55">
        <v>78857.14</v>
      </c>
      <c r="I84" s="23">
        <f t="shared" si="2"/>
        <v>7.1400000000000005E-2</v>
      </c>
      <c r="J84" s="22">
        <v>1142.8599999999999</v>
      </c>
      <c r="K84" s="23">
        <f t="shared" si="3"/>
        <v>1E-3</v>
      </c>
    </row>
    <row r="85" spans="1:11" ht="45" customHeight="1">
      <c r="A85" s="37">
        <v>81</v>
      </c>
      <c r="B85" s="39">
        <v>163</v>
      </c>
      <c r="C85" s="43" t="s">
        <v>73</v>
      </c>
      <c r="D85" s="44" t="s">
        <v>240</v>
      </c>
      <c r="E85" s="4" t="s">
        <v>379</v>
      </c>
      <c r="F85" s="4" t="s">
        <v>462</v>
      </c>
      <c r="G85" s="22">
        <v>264807.34999999998</v>
      </c>
      <c r="H85" s="55">
        <v>78857.14</v>
      </c>
      <c r="I85" s="23">
        <f t="shared" si="2"/>
        <v>0.29780000000000001</v>
      </c>
      <c r="J85" s="22">
        <v>1142.8599999999999</v>
      </c>
      <c r="K85" s="23">
        <f t="shared" si="3"/>
        <v>4.3E-3</v>
      </c>
    </row>
    <row r="86" spans="1:11" ht="45" customHeight="1">
      <c r="A86" s="37">
        <v>82</v>
      </c>
      <c r="B86" s="37">
        <v>158</v>
      </c>
      <c r="C86" s="43" t="s">
        <v>72</v>
      </c>
      <c r="D86" s="44" t="s">
        <v>241</v>
      </c>
      <c r="E86" s="4" t="s">
        <v>381</v>
      </c>
      <c r="F86" s="4" t="s">
        <v>463</v>
      </c>
      <c r="G86" s="22">
        <v>21303.23</v>
      </c>
      <c r="H86" s="55">
        <v>13800</v>
      </c>
      <c r="I86" s="23">
        <f t="shared" si="2"/>
        <v>0.64780000000000004</v>
      </c>
      <c r="J86" s="22">
        <v>200</v>
      </c>
      <c r="K86" s="23">
        <f t="shared" si="3"/>
        <v>9.4000000000000004E-3</v>
      </c>
    </row>
    <row r="87" spans="1:11" ht="45" customHeight="1">
      <c r="A87" s="37">
        <v>83</v>
      </c>
      <c r="B87" s="37">
        <v>180</v>
      </c>
      <c r="C87" s="43" t="s">
        <v>87</v>
      </c>
      <c r="D87" s="44" t="s">
        <v>242</v>
      </c>
      <c r="E87" s="4" t="s">
        <v>379</v>
      </c>
      <c r="F87" s="4" t="s">
        <v>464</v>
      </c>
      <c r="G87" s="22">
        <v>296846.32</v>
      </c>
      <c r="H87" s="55">
        <v>98571.43</v>
      </c>
      <c r="I87" s="23">
        <f t="shared" si="2"/>
        <v>0.33210000000000001</v>
      </c>
      <c r="J87" s="22">
        <v>1428.57</v>
      </c>
      <c r="K87" s="23">
        <f t="shared" si="3"/>
        <v>4.7999999999999996E-3</v>
      </c>
    </row>
    <row r="88" spans="1:11" ht="45" customHeight="1">
      <c r="A88" s="37">
        <v>84</v>
      </c>
      <c r="B88" s="37">
        <v>194</v>
      </c>
      <c r="C88" s="53" t="s">
        <v>129</v>
      </c>
      <c r="D88" s="47" t="s">
        <v>243</v>
      </c>
      <c r="E88" s="4" t="s">
        <v>379</v>
      </c>
      <c r="F88" s="4" t="s">
        <v>465</v>
      </c>
      <c r="G88" s="22">
        <v>499612.78</v>
      </c>
      <c r="H88" s="55">
        <v>78857.14</v>
      </c>
      <c r="I88" s="23">
        <f t="shared" si="2"/>
        <v>0.1578</v>
      </c>
      <c r="J88" s="22">
        <v>1142.8599999999999</v>
      </c>
      <c r="K88" s="23">
        <f t="shared" si="3"/>
        <v>2.3E-3</v>
      </c>
    </row>
    <row r="89" spans="1:11" ht="45" customHeight="1">
      <c r="A89" s="37">
        <v>85</v>
      </c>
      <c r="B89" s="37">
        <v>196</v>
      </c>
      <c r="C89" s="43" t="s">
        <v>49</v>
      </c>
      <c r="D89" s="44" t="s">
        <v>50</v>
      </c>
      <c r="E89" s="4" t="s">
        <v>379</v>
      </c>
      <c r="F89" s="4" t="s">
        <v>466</v>
      </c>
      <c r="G89" s="22">
        <v>265683.12</v>
      </c>
      <c r="H89" s="55">
        <v>88714.29</v>
      </c>
      <c r="I89" s="23">
        <f t="shared" si="2"/>
        <v>0.33389999999999997</v>
      </c>
      <c r="J89" s="22">
        <v>1285.71</v>
      </c>
      <c r="K89" s="23">
        <f t="shared" si="3"/>
        <v>4.7999999999999996E-3</v>
      </c>
    </row>
    <row r="90" spans="1:11" ht="45" customHeight="1">
      <c r="A90" s="37">
        <v>86</v>
      </c>
      <c r="B90" s="39">
        <v>201</v>
      </c>
      <c r="C90" s="49" t="s">
        <v>111</v>
      </c>
      <c r="D90" s="47" t="s">
        <v>244</v>
      </c>
      <c r="E90" s="4" t="s">
        <v>379</v>
      </c>
      <c r="F90" s="4" t="s">
        <v>467</v>
      </c>
      <c r="G90" s="22">
        <v>121269.35</v>
      </c>
      <c r="H90" s="55">
        <v>49285.71</v>
      </c>
      <c r="I90" s="23">
        <f t="shared" si="2"/>
        <v>0.40639999999999998</v>
      </c>
      <c r="J90" s="22">
        <v>714.29</v>
      </c>
      <c r="K90" s="23">
        <f t="shared" si="3"/>
        <v>5.8999999999999999E-3</v>
      </c>
    </row>
    <row r="91" spans="1:11" ht="45" customHeight="1">
      <c r="A91" s="37">
        <v>87</v>
      </c>
      <c r="B91" s="37">
        <v>202</v>
      </c>
      <c r="C91" s="49" t="s">
        <v>56</v>
      </c>
      <c r="D91" s="47" t="s">
        <v>245</v>
      </c>
      <c r="E91" s="3" t="s">
        <v>379</v>
      </c>
      <c r="F91" s="3" t="s">
        <v>468</v>
      </c>
      <c r="G91" s="22">
        <v>826550.78</v>
      </c>
      <c r="H91" s="55">
        <v>197142.86</v>
      </c>
      <c r="I91" s="23">
        <f t="shared" si="2"/>
        <v>0.23849999999999999</v>
      </c>
      <c r="J91" s="22">
        <v>2857.14</v>
      </c>
      <c r="K91" s="23">
        <f t="shared" si="3"/>
        <v>3.5000000000000001E-3</v>
      </c>
    </row>
    <row r="92" spans="1:11" ht="45" customHeight="1">
      <c r="A92" s="37">
        <v>88</v>
      </c>
      <c r="B92" s="39">
        <v>203</v>
      </c>
      <c r="C92" s="49" t="s">
        <v>80</v>
      </c>
      <c r="D92" s="47" t="s">
        <v>246</v>
      </c>
      <c r="E92" s="4" t="s">
        <v>379</v>
      </c>
      <c r="F92" s="4" t="s">
        <v>469</v>
      </c>
      <c r="G92" s="22">
        <v>778052.55</v>
      </c>
      <c r="H92" s="55">
        <v>197142.86</v>
      </c>
      <c r="I92" s="23">
        <f t="shared" si="2"/>
        <v>0.25340000000000001</v>
      </c>
      <c r="J92" s="22">
        <v>2857.14</v>
      </c>
      <c r="K92" s="23">
        <f t="shared" si="3"/>
        <v>3.7000000000000002E-3</v>
      </c>
    </row>
    <row r="93" spans="1:11" ht="45" customHeight="1">
      <c r="A93" s="37">
        <v>89</v>
      </c>
      <c r="B93" s="37">
        <v>86</v>
      </c>
      <c r="C93" s="43" t="s">
        <v>80</v>
      </c>
      <c r="D93" s="44" t="s">
        <v>151</v>
      </c>
      <c r="E93" s="4" t="s">
        <v>379</v>
      </c>
      <c r="F93" s="4" t="s">
        <v>470</v>
      </c>
      <c r="G93" s="22">
        <v>188313.43</v>
      </c>
      <c r="H93" s="55">
        <v>78857.14</v>
      </c>
      <c r="I93" s="23">
        <f t="shared" si="2"/>
        <v>0.41880000000000001</v>
      </c>
      <c r="J93" s="22">
        <v>1142.8599999999999</v>
      </c>
      <c r="K93" s="23">
        <f t="shared" si="3"/>
        <v>6.1000000000000004E-3</v>
      </c>
    </row>
    <row r="94" spans="1:11" ht="45" customHeight="1">
      <c r="A94" s="37">
        <v>90</v>
      </c>
      <c r="B94" s="37">
        <v>204</v>
      </c>
      <c r="C94" s="49" t="s">
        <v>93</v>
      </c>
      <c r="D94" s="47" t="s">
        <v>247</v>
      </c>
      <c r="E94" s="4" t="s">
        <v>379</v>
      </c>
      <c r="F94" s="4" t="s">
        <v>471</v>
      </c>
      <c r="G94" s="22">
        <v>491239.01</v>
      </c>
      <c r="H94" s="55">
        <v>98571.43</v>
      </c>
      <c r="I94" s="23">
        <f t="shared" si="2"/>
        <v>0.20069999999999999</v>
      </c>
      <c r="J94" s="22">
        <v>1428.57</v>
      </c>
      <c r="K94" s="23">
        <f t="shared" si="3"/>
        <v>2.8999999999999998E-3</v>
      </c>
    </row>
    <row r="95" spans="1:11" ht="45" customHeight="1">
      <c r="A95" s="37">
        <v>91</v>
      </c>
      <c r="B95" s="37">
        <v>2</v>
      </c>
      <c r="C95" s="43" t="s">
        <v>59</v>
      </c>
      <c r="D95" s="44" t="s">
        <v>248</v>
      </c>
      <c r="E95" s="4" t="s">
        <v>381</v>
      </c>
      <c r="F95" s="4" t="s">
        <v>472</v>
      </c>
      <c r="G95" s="22">
        <v>1448405.59</v>
      </c>
      <c r="H95" s="55">
        <v>147857.14000000001</v>
      </c>
      <c r="I95" s="23">
        <f t="shared" si="2"/>
        <v>0.1021</v>
      </c>
      <c r="J95" s="22">
        <v>2142.86</v>
      </c>
      <c r="K95" s="23">
        <f t="shared" si="3"/>
        <v>1.5E-3</v>
      </c>
    </row>
    <row r="96" spans="1:11" ht="45" customHeight="1">
      <c r="A96" s="37">
        <v>92</v>
      </c>
      <c r="B96" s="39">
        <v>65</v>
      </c>
      <c r="C96" s="43" t="s">
        <v>59</v>
      </c>
      <c r="D96" s="44" t="s">
        <v>249</v>
      </c>
      <c r="E96" s="4" t="s">
        <v>381</v>
      </c>
      <c r="F96" s="4" t="s">
        <v>473</v>
      </c>
      <c r="G96" s="22">
        <v>1331583.3999999999</v>
      </c>
      <c r="H96" s="55">
        <v>147857.14000000001</v>
      </c>
      <c r="I96" s="23">
        <f t="shared" si="2"/>
        <v>0.111</v>
      </c>
      <c r="J96" s="22">
        <v>2142.86</v>
      </c>
      <c r="K96" s="23">
        <f t="shared" si="3"/>
        <v>1.6000000000000001E-3</v>
      </c>
    </row>
    <row r="97" spans="1:11" ht="45" customHeight="1">
      <c r="A97" s="37">
        <v>93</v>
      </c>
      <c r="B97" s="37">
        <v>18</v>
      </c>
      <c r="C97" s="43" t="s">
        <v>22</v>
      </c>
      <c r="D97" s="45" t="s">
        <v>579</v>
      </c>
      <c r="E97" s="7" t="s">
        <v>379</v>
      </c>
      <c r="F97" s="19" t="s">
        <v>474</v>
      </c>
      <c r="G97" s="32">
        <v>206605.57</v>
      </c>
      <c r="H97" s="55">
        <v>49285.71</v>
      </c>
      <c r="I97" s="23">
        <f t="shared" si="2"/>
        <v>0.23849999999999999</v>
      </c>
      <c r="J97" s="22">
        <v>714.29</v>
      </c>
      <c r="K97" s="23">
        <f t="shared" si="3"/>
        <v>3.5000000000000001E-3</v>
      </c>
    </row>
    <row r="98" spans="1:11" ht="45" customHeight="1">
      <c r="A98" s="37">
        <v>94</v>
      </c>
      <c r="B98" s="39">
        <v>29</v>
      </c>
      <c r="C98" s="43" t="s">
        <v>11</v>
      </c>
      <c r="D98" s="44" t="s">
        <v>250</v>
      </c>
      <c r="E98" s="4" t="s">
        <v>379</v>
      </c>
      <c r="F98" s="14" t="s">
        <v>475</v>
      </c>
      <c r="G98" s="22">
        <v>199999.09</v>
      </c>
      <c r="H98" s="55">
        <v>78857.14</v>
      </c>
      <c r="I98" s="23">
        <f t="shared" si="2"/>
        <v>0.39429999999999998</v>
      </c>
      <c r="J98" s="22">
        <v>1142.8599999999999</v>
      </c>
      <c r="K98" s="23">
        <f t="shared" si="3"/>
        <v>5.7000000000000002E-3</v>
      </c>
    </row>
    <row r="99" spans="1:11" ht="45" customHeight="1">
      <c r="A99" s="37">
        <v>95</v>
      </c>
      <c r="B99" s="39">
        <v>7</v>
      </c>
      <c r="C99" s="53" t="s">
        <v>11</v>
      </c>
      <c r="D99" s="47" t="s">
        <v>251</v>
      </c>
      <c r="E99" s="3" t="s">
        <v>381</v>
      </c>
      <c r="F99" s="14" t="s">
        <v>476</v>
      </c>
      <c r="G99" s="22">
        <v>258717.36</v>
      </c>
      <c r="H99" s="55">
        <v>69000</v>
      </c>
      <c r="I99" s="23">
        <f t="shared" si="2"/>
        <v>0.26669999999999999</v>
      </c>
      <c r="J99" s="22">
        <v>1000</v>
      </c>
      <c r="K99" s="23">
        <f t="shared" si="3"/>
        <v>3.8999999999999998E-3</v>
      </c>
    </row>
    <row r="100" spans="1:11" ht="45" customHeight="1">
      <c r="A100" s="37">
        <v>96</v>
      </c>
      <c r="B100" s="39">
        <v>31</v>
      </c>
      <c r="C100" s="43" t="s">
        <v>104</v>
      </c>
      <c r="D100" s="44" t="s">
        <v>252</v>
      </c>
      <c r="E100" s="3" t="s">
        <v>379</v>
      </c>
      <c r="F100" s="14" t="s">
        <v>477</v>
      </c>
      <c r="G100" s="22">
        <v>654405.63</v>
      </c>
      <c r="H100" s="55">
        <v>118285.71</v>
      </c>
      <c r="I100" s="23">
        <f t="shared" si="2"/>
        <v>0.18079999999999999</v>
      </c>
      <c r="J100" s="22">
        <v>1714.29</v>
      </c>
      <c r="K100" s="23">
        <f t="shared" si="3"/>
        <v>2.5999999999999999E-3</v>
      </c>
    </row>
    <row r="101" spans="1:11" ht="45" customHeight="1">
      <c r="A101" s="37">
        <v>97</v>
      </c>
      <c r="B101" s="37">
        <v>34</v>
      </c>
      <c r="C101" s="43" t="s">
        <v>90</v>
      </c>
      <c r="D101" s="44" t="s">
        <v>253</v>
      </c>
      <c r="E101" s="4" t="s">
        <v>379</v>
      </c>
      <c r="F101" s="14" t="s">
        <v>478</v>
      </c>
      <c r="G101" s="22">
        <v>1432020.64</v>
      </c>
      <c r="H101" s="55">
        <v>98571.43</v>
      </c>
      <c r="I101" s="23">
        <f t="shared" si="2"/>
        <v>6.88E-2</v>
      </c>
      <c r="J101" s="22">
        <v>1428.57</v>
      </c>
      <c r="K101" s="23">
        <f t="shared" si="3"/>
        <v>1E-3</v>
      </c>
    </row>
    <row r="102" spans="1:11" ht="45" customHeight="1">
      <c r="A102" s="37">
        <v>98</v>
      </c>
      <c r="B102" s="39">
        <v>35</v>
      </c>
      <c r="C102" s="43" t="s">
        <v>110</v>
      </c>
      <c r="D102" s="44" t="s">
        <v>254</v>
      </c>
      <c r="E102" s="4" t="s">
        <v>379</v>
      </c>
      <c r="F102" s="4" t="s">
        <v>479</v>
      </c>
      <c r="G102" s="22">
        <v>2303731.87</v>
      </c>
      <c r="H102" s="55">
        <v>98571.43</v>
      </c>
      <c r="I102" s="23">
        <f t="shared" si="2"/>
        <v>4.2799999999999998E-2</v>
      </c>
      <c r="J102" s="22">
        <v>1428.57</v>
      </c>
      <c r="K102" s="23">
        <f t="shared" si="3"/>
        <v>5.9999999999999995E-4</v>
      </c>
    </row>
    <row r="103" spans="1:11" ht="45" customHeight="1">
      <c r="A103" s="37">
        <v>99</v>
      </c>
      <c r="B103" s="37">
        <v>36</v>
      </c>
      <c r="C103" s="46" t="s">
        <v>103</v>
      </c>
      <c r="D103" s="47" t="s">
        <v>255</v>
      </c>
      <c r="E103" s="26" t="s">
        <v>379</v>
      </c>
      <c r="F103" s="17" t="s">
        <v>480</v>
      </c>
      <c r="G103" s="22">
        <v>313108.82</v>
      </c>
      <c r="H103" s="55">
        <v>98571.43</v>
      </c>
      <c r="I103" s="23">
        <f t="shared" si="2"/>
        <v>0.31480000000000002</v>
      </c>
      <c r="J103" s="22">
        <v>1428.57</v>
      </c>
      <c r="K103" s="23">
        <f t="shared" si="3"/>
        <v>4.5999999999999999E-3</v>
      </c>
    </row>
    <row r="104" spans="1:11" ht="45" customHeight="1">
      <c r="A104" s="37">
        <v>100</v>
      </c>
      <c r="B104" s="37">
        <v>42</v>
      </c>
      <c r="C104" s="46" t="s">
        <v>68</v>
      </c>
      <c r="D104" s="44" t="s">
        <v>256</v>
      </c>
      <c r="E104" s="3" t="s">
        <v>379</v>
      </c>
      <c r="F104" s="4" t="s">
        <v>481</v>
      </c>
      <c r="G104" s="22">
        <v>1377673.82</v>
      </c>
      <c r="H104" s="55">
        <v>98571.43</v>
      </c>
      <c r="I104" s="23">
        <f t="shared" si="2"/>
        <v>7.1499999999999994E-2</v>
      </c>
      <c r="J104" s="22">
        <v>1428.57</v>
      </c>
      <c r="K104" s="23">
        <f t="shared" si="3"/>
        <v>1E-3</v>
      </c>
    </row>
    <row r="105" spans="1:11" ht="45" customHeight="1">
      <c r="A105" s="37">
        <v>101</v>
      </c>
      <c r="B105" s="39">
        <v>51</v>
      </c>
      <c r="C105" s="43" t="s">
        <v>257</v>
      </c>
      <c r="D105" s="44" t="s">
        <v>258</v>
      </c>
      <c r="E105" s="22" t="s">
        <v>379</v>
      </c>
      <c r="F105" s="4" t="s">
        <v>482</v>
      </c>
      <c r="G105" s="22">
        <v>298735.77</v>
      </c>
      <c r="H105" s="55">
        <v>98571.43</v>
      </c>
      <c r="I105" s="23">
        <f t="shared" si="2"/>
        <v>0.33</v>
      </c>
      <c r="J105" s="22">
        <v>1428.57</v>
      </c>
      <c r="K105" s="23">
        <f t="shared" si="3"/>
        <v>4.7999999999999996E-3</v>
      </c>
    </row>
    <row r="106" spans="1:11" ht="45" customHeight="1">
      <c r="A106" s="37">
        <v>102</v>
      </c>
      <c r="B106" s="39">
        <v>53</v>
      </c>
      <c r="C106" s="43" t="s">
        <v>137</v>
      </c>
      <c r="D106" s="44" t="s">
        <v>259</v>
      </c>
      <c r="E106" s="4" t="s">
        <v>379</v>
      </c>
      <c r="F106" s="4" t="s">
        <v>483</v>
      </c>
      <c r="G106" s="22">
        <v>306259.74</v>
      </c>
      <c r="H106" s="55">
        <v>69000</v>
      </c>
      <c r="I106" s="23">
        <f t="shared" si="2"/>
        <v>0.2253</v>
      </c>
      <c r="J106" s="22">
        <v>1000</v>
      </c>
      <c r="K106" s="23">
        <f t="shared" si="3"/>
        <v>3.3E-3</v>
      </c>
    </row>
    <row r="107" spans="1:11" ht="45" customHeight="1">
      <c r="A107" s="37">
        <v>103</v>
      </c>
      <c r="B107" s="37">
        <v>54</v>
      </c>
      <c r="C107" s="43" t="s">
        <v>137</v>
      </c>
      <c r="D107" s="44" t="s">
        <v>260</v>
      </c>
      <c r="E107" s="4" t="s">
        <v>379</v>
      </c>
      <c r="F107" s="4" t="s">
        <v>484</v>
      </c>
      <c r="G107" s="22">
        <v>241079.7</v>
      </c>
      <c r="H107" s="55">
        <v>49285.71</v>
      </c>
      <c r="I107" s="23">
        <f t="shared" si="2"/>
        <v>0.2044</v>
      </c>
      <c r="J107" s="22">
        <v>714.29</v>
      </c>
      <c r="K107" s="23">
        <f t="shared" si="3"/>
        <v>3.0000000000000001E-3</v>
      </c>
    </row>
    <row r="108" spans="1:11" ht="45" customHeight="1">
      <c r="A108" s="37">
        <v>104</v>
      </c>
      <c r="B108" s="39">
        <v>59</v>
      </c>
      <c r="C108" s="49" t="s">
        <v>32</v>
      </c>
      <c r="D108" s="44" t="s">
        <v>261</v>
      </c>
      <c r="E108" s="4" t="s">
        <v>379</v>
      </c>
      <c r="F108" s="14" t="s">
        <v>485</v>
      </c>
      <c r="G108" s="22">
        <v>309843.95</v>
      </c>
      <c r="H108" s="55">
        <v>78857.14</v>
      </c>
      <c r="I108" s="23">
        <f t="shared" si="2"/>
        <v>0.2545</v>
      </c>
      <c r="J108" s="22">
        <v>1142.8599999999999</v>
      </c>
      <c r="K108" s="23">
        <f t="shared" si="3"/>
        <v>3.7000000000000002E-3</v>
      </c>
    </row>
    <row r="109" spans="1:11" ht="45" customHeight="1">
      <c r="A109" s="37">
        <v>105</v>
      </c>
      <c r="B109" s="37">
        <v>76</v>
      </c>
      <c r="C109" s="43" t="s">
        <v>133</v>
      </c>
      <c r="D109" s="44" t="s">
        <v>262</v>
      </c>
      <c r="E109" s="3" t="s">
        <v>379</v>
      </c>
      <c r="F109" s="4" t="s">
        <v>486</v>
      </c>
      <c r="G109" s="22">
        <v>102586.28</v>
      </c>
      <c r="H109" s="55">
        <v>39428.57</v>
      </c>
      <c r="I109" s="23">
        <f t="shared" si="2"/>
        <v>0.38429999999999997</v>
      </c>
      <c r="J109" s="22">
        <v>571.42999999999995</v>
      </c>
      <c r="K109" s="23">
        <f t="shared" si="3"/>
        <v>5.5999999999999999E-3</v>
      </c>
    </row>
    <row r="110" spans="1:11" ht="45" customHeight="1">
      <c r="A110" s="37">
        <v>106</v>
      </c>
      <c r="B110" s="39">
        <v>79</v>
      </c>
      <c r="C110" s="43" t="s">
        <v>97</v>
      </c>
      <c r="D110" s="44" t="s">
        <v>263</v>
      </c>
      <c r="E110" s="4" t="s">
        <v>379</v>
      </c>
      <c r="F110" s="4" t="s">
        <v>487</v>
      </c>
      <c r="G110" s="22">
        <v>118564.79</v>
      </c>
      <c r="H110" s="55">
        <v>39428.57</v>
      </c>
      <c r="I110" s="23">
        <f t="shared" si="2"/>
        <v>0.33250000000000002</v>
      </c>
      <c r="J110" s="22">
        <v>571.42999999999995</v>
      </c>
      <c r="K110" s="23">
        <f t="shared" si="3"/>
        <v>4.7999999999999996E-3</v>
      </c>
    </row>
    <row r="111" spans="1:11" ht="45" customHeight="1">
      <c r="A111" s="37">
        <v>107</v>
      </c>
      <c r="B111" s="37">
        <v>80</v>
      </c>
      <c r="C111" s="49" t="s">
        <v>105</v>
      </c>
      <c r="D111" s="47" t="s">
        <v>264</v>
      </c>
      <c r="E111" s="4" t="s">
        <v>379</v>
      </c>
      <c r="F111" s="4" t="s">
        <v>488</v>
      </c>
      <c r="G111" s="22">
        <v>62664</v>
      </c>
      <c r="H111" s="55">
        <v>39428.57</v>
      </c>
      <c r="I111" s="23">
        <f t="shared" si="2"/>
        <v>0.62919999999999998</v>
      </c>
      <c r="J111" s="22">
        <v>571.42999999999995</v>
      </c>
      <c r="K111" s="23">
        <f t="shared" si="3"/>
        <v>9.1000000000000004E-3</v>
      </c>
    </row>
    <row r="112" spans="1:11" ht="45" customHeight="1">
      <c r="A112" s="37">
        <v>108</v>
      </c>
      <c r="B112" s="37">
        <v>82</v>
      </c>
      <c r="C112" s="49" t="s">
        <v>265</v>
      </c>
      <c r="D112" s="47" t="s">
        <v>266</v>
      </c>
      <c r="E112" s="4" t="s">
        <v>380</v>
      </c>
      <c r="F112" s="4" t="s">
        <v>489</v>
      </c>
      <c r="G112" s="22">
        <v>152000</v>
      </c>
      <c r="H112" s="55">
        <v>49285.71</v>
      </c>
      <c r="I112" s="23">
        <f t="shared" si="2"/>
        <v>0.32419999999999999</v>
      </c>
      <c r="J112" s="22">
        <v>714.29</v>
      </c>
      <c r="K112" s="23">
        <f t="shared" si="3"/>
        <v>4.7000000000000002E-3</v>
      </c>
    </row>
    <row r="113" spans="1:11" ht="45" customHeight="1">
      <c r="A113" s="37">
        <v>109</v>
      </c>
      <c r="B113" s="37">
        <v>88</v>
      </c>
      <c r="C113" s="43" t="s">
        <v>128</v>
      </c>
      <c r="D113" s="44" t="s">
        <v>267</v>
      </c>
      <c r="E113" s="4" t="s">
        <v>379</v>
      </c>
      <c r="F113" s="4" t="s">
        <v>490</v>
      </c>
      <c r="G113" s="22">
        <v>167737.82</v>
      </c>
      <c r="H113" s="55">
        <v>88714.29</v>
      </c>
      <c r="I113" s="23">
        <f t="shared" si="2"/>
        <v>0.52890000000000004</v>
      </c>
      <c r="J113" s="22">
        <v>1285.71</v>
      </c>
      <c r="K113" s="23">
        <f t="shared" si="3"/>
        <v>7.7000000000000002E-3</v>
      </c>
    </row>
    <row r="114" spans="1:11" ht="45" customHeight="1">
      <c r="A114" s="37">
        <v>110</v>
      </c>
      <c r="B114" s="37">
        <v>102</v>
      </c>
      <c r="C114" s="51" t="s">
        <v>132</v>
      </c>
      <c r="D114" s="44" t="s">
        <v>268</v>
      </c>
      <c r="E114" s="4" t="s">
        <v>379</v>
      </c>
      <c r="F114" s="6" t="s">
        <v>491</v>
      </c>
      <c r="G114" s="22">
        <v>90076.77</v>
      </c>
      <c r="H114" s="55">
        <v>49285.71</v>
      </c>
      <c r="I114" s="23">
        <f t="shared" si="2"/>
        <v>0.54720000000000002</v>
      </c>
      <c r="J114" s="22">
        <v>714.29</v>
      </c>
      <c r="K114" s="23">
        <f t="shared" si="3"/>
        <v>7.9000000000000008E-3</v>
      </c>
    </row>
    <row r="115" spans="1:11" ht="45" customHeight="1">
      <c r="A115" s="37">
        <v>111</v>
      </c>
      <c r="B115" s="37">
        <v>112</v>
      </c>
      <c r="C115" s="43" t="s">
        <v>36</v>
      </c>
      <c r="D115" s="44" t="s">
        <v>269</v>
      </c>
      <c r="E115" s="4" t="s">
        <v>379</v>
      </c>
      <c r="F115" s="14" t="s">
        <v>492</v>
      </c>
      <c r="G115" s="22">
        <v>193261.72</v>
      </c>
      <c r="H115" s="55">
        <v>88714.29</v>
      </c>
      <c r="I115" s="23">
        <f t="shared" si="2"/>
        <v>0.45900000000000002</v>
      </c>
      <c r="J115" s="22">
        <v>1285.71</v>
      </c>
      <c r="K115" s="23">
        <f t="shared" si="3"/>
        <v>6.7000000000000002E-3</v>
      </c>
    </row>
    <row r="116" spans="1:11" ht="45" customHeight="1">
      <c r="A116" s="37">
        <v>112</v>
      </c>
      <c r="B116" s="39">
        <v>113</v>
      </c>
      <c r="C116" s="43" t="s">
        <v>36</v>
      </c>
      <c r="D116" s="44" t="s">
        <v>270</v>
      </c>
      <c r="E116" s="3" t="s">
        <v>379</v>
      </c>
      <c r="F116" s="14" t="s">
        <v>493</v>
      </c>
      <c r="G116" s="22">
        <v>1698926.35</v>
      </c>
      <c r="H116" s="55">
        <v>197142.86</v>
      </c>
      <c r="I116" s="23">
        <f t="shared" si="2"/>
        <v>0.11600000000000001</v>
      </c>
      <c r="J116" s="22">
        <v>2857.14</v>
      </c>
      <c r="K116" s="23">
        <f t="shared" si="3"/>
        <v>1.6999999999999999E-3</v>
      </c>
    </row>
    <row r="117" spans="1:11" ht="45" customHeight="1">
      <c r="A117" s="37">
        <v>113</v>
      </c>
      <c r="B117" s="37">
        <v>114</v>
      </c>
      <c r="C117" s="43" t="s">
        <v>31</v>
      </c>
      <c r="D117" s="44" t="s">
        <v>271</v>
      </c>
      <c r="E117" s="4" t="s">
        <v>379</v>
      </c>
      <c r="F117" s="4" t="s">
        <v>494</v>
      </c>
      <c r="G117" s="22">
        <v>356354</v>
      </c>
      <c r="H117" s="55">
        <v>98571.43</v>
      </c>
      <c r="I117" s="23">
        <f t="shared" si="2"/>
        <v>0.27660000000000001</v>
      </c>
      <c r="J117" s="22">
        <v>1428.57</v>
      </c>
      <c r="K117" s="23">
        <f t="shared" si="3"/>
        <v>4.0000000000000001E-3</v>
      </c>
    </row>
    <row r="118" spans="1:11" ht="45" customHeight="1">
      <c r="A118" s="37">
        <v>114</v>
      </c>
      <c r="B118" s="37">
        <v>116</v>
      </c>
      <c r="C118" s="48" t="s">
        <v>29</v>
      </c>
      <c r="D118" s="44" t="s">
        <v>272</v>
      </c>
      <c r="E118" s="4" t="s">
        <v>379</v>
      </c>
      <c r="F118" s="4" t="s">
        <v>495</v>
      </c>
      <c r="G118" s="22">
        <v>570718.38</v>
      </c>
      <c r="H118" s="55">
        <v>98571.43</v>
      </c>
      <c r="I118" s="23">
        <f t="shared" si="2"/>
        <v>0.17269999999999999</v>
      </c>
      <c r="J118" s="22">
        <v>1428.57</v>
      </c>
      <c r="K118" s="23">
        <f t="shared" si="3"/>
        <v>2.5000000000000001E-3</v>
      </c>
    </row>
    <row r="119" spans="1:11" ht="45" customHeight="1">
      <c r="A119" s="37">
        <v>115</v>
      </c>
      <c r="B119" s="39">
        <v>119</v>
      </c>
      <c r="C119" s="43" t="s">
        <v>139</v>
      </c>
      <c r="D119" s="44" t="s">
        <v>273</v>
      </c>
      <c r="E119" s="4" t="s">
        <v>380</v>
      </c>
      <c r="F119" s="3" t="s">
        <v>496</v>
      </c>
      <c r="G119" s="22">
        <v>560521.85</v>
      </c>
      <c r="H119" s="55">
        <v>88714.29</v>
      </c>
      <c r="I119" s="23">
        <f t="shared" si="2"/>
        <v>0.1583</v>
      </c>
      <c r="J119" s="22">
        <v>1285.71</v>
      </c>
      <c r="K119" s="23">
        <f t="shared" si="3"/>
        <v>2.3E-3</v>
      </c>
    </row>
    <row r="120" spans="1:11" ht="45" customHeight="1">
      <c r="A120" s="37">
        <v>116</v>
      </c>
      <c r="B120" s="37">
        <v>126</v>
      </c>
      <c r="C120" s="43" t="s">
        <v>79</v>
      </c>
      <c r="D120" s="44" t="s">
        <v>152</v>
      </c>
      <c r="E120" s="4" t="s">
        <v>379</v>
      </c>
      <c r="F120" s="4" t="s">
        <v>497</v>
      </c>
      <c r="G120" s="22">
        <v>171211.71</v>
      </c>
      <c r="H120" s="55">
        <v>49285.71</v>
      </c>
      <c r="I120" s="23">
        <f t="shared" si="2"/>
        <v>0.28789999999999999</v>
      </c>
      <c r="J120" s="22">
        <v>714.29</v>
      </c>
      <c r="K120" s="23">
        <f t="shared" si="3"/>
        <v>4.1999999999999997E-3</v>
      </c>
    </row>
    <row r="121" spans="1:11" ht="45" customHeight="1">
      <c r="A121" s="37">
        <v>117</v>
      </c>
      <c r="B121" s="37">
        <v>132</v>
      </c>
      <c r="C121" s="43" t="s">
        <v>108</v>
      </c>
      <c r="D121" s="44" t="s">
        <v>109</v>
      </c>
      <c r="E121" s="3" t="s">
        <v>379</v>
      </c>
      <c r="F121" s="4" t="s">
        <v>498</v>
      </c>
      <c r="G121" s="22">
        <v>178148.54</v>
      </c>
      <c r="H121" s="55">
        <v>69000</v>
      </c>
      <c r="I121" s="23">
        <f t="shared" si="2"/>
        <v>0.38729999999999998</v>
      </c>
      <c r="J121" s="22">
        <v>1000</v>
      </c>
      <c r="K121" s="23">
        <f t="shared" si="3"/>
        <v>5.5999999999999999E-3</v>
      </c>
    </row>
    <row r="122" spans="1:11" ht="45" customHeight="1">
      <c r="A122" s="37">
        <v>118</v>
      </c>
      <c r="B122" s="37">
        <v>144</v>
      </c>
      <c r="C122" s="49" t="s">
        <v>138</v>
      </c>
      <c r="D122" s="44" t="s">
        <v>274</v>
      </c>
      <c r="E122" s="4" t="s">
        <v>379</v>
      </c>
      <c r="F122" s="14" t="s">
        <v>499</v>
      </c>
      <c r="G122" s="22">
        <v>597625.67000000004</v>
      </c>
      <c r="H122" s="55">
        <v>147857.14000000001</v>
      </c>
      <c r="I122" s="23">
        <f t="shared" si="2"/>
        <v>0.24740000000000001</v>
      </c>
      <c r="J122" s="22">
        <v>2142.86</v>
      </c>
      <c r="K122" s="23">
        <f t="shared" si="3"/>
        <v>3.5999999999999999E-3</v>
      </c>
    </row>
    <row r="123" spans="1:11" ht="45" customHeight="1">
      <c r="A123" s="37">
        <v>119</v>
      </c>
      <c r="B123" s="39">
        <v>145</v>
      </c>
      <c r="C123" s="43" t="s">
        <v>63</v>
      </c>
      <c r="D123" s="44" t="s">
        <v>275</v>
      </c>
      <c r="E123" s="4" t="s">
        <v>379</v>
      </c>
      <c r="F123" s="4" t="s">
        <v>500</v>
      </c>
      <c r="G123" s="22">
        <v>184640.18</v>
      </c>
      <c r="H123" s="55">
        <v>49285.71</v>
      </c>
      <c r="I123" s="23">
        <f t="shared" si="2"/>
        <v>0.26690000000000003</v>
      </c>
      <c r="J123" s="22">
        <v>714.29</v>
      </c>
      <c r="K123" s="23">
        <f t="shared" si="3"/>
        <v>3.8999999999999998E-3</v>
      </c>
    </row>
    <row r="124" spans="1:11" ht="45" customHeight="1">
      <c r="A124" s="37">
        <v>120</v>
      </c>
      <c r="B124" s="39">
        <v>157</v>
      </c>
      <c r="C124" s="48" t="s">
        <v>276</v>
      </c>
      <c r="D124" s="44" t="s">
        <v>277</v>
      </c>
      <c r="E124" s="4" t="s">
        <v>379</v>
      </c>
      <c r="F124" s="14" t="s">
        <v>501</v>
      </c>
      <c r="G124" s="22">
        <v>894600</v>
      </c>
      <c r="H124" s="55">
        <v>98571.43</v>
      </c>
      <c r="I124" s="23">
        <f t="shared" si="2"/>
        <v>0.11020000000000001</v>
      </c>
      <c r="J124" s="22">
        <v>1428.57</v>
      </c>
      <c r="K124" s="23">
        <f t="shared" si="3"/>
        <v>1.6000000000000001E-3</v>
      </c>
    </row>
    <row r="125" spans="1:11" ht="45" customHeight="1">
      <c r="A125" s="37">
        <v>121</v>
      </c>
      <c r="B125" s="39">
        <v>175</v>
      </c>
      <c r="C125" s="43" t="s">
        <v>19</v>
      </c>
      <c r="D125" s="47" t="s">
        <v>278</v>
      </c>
      <c r="E125" s="4" t="s">
        <v>381</v>
      </c>
      <c r="F125" s="14" t="s">
        <v>502</v>
      </c>
      <c r="G125" s="22">
        <v>825804</v>
      </c>
      <c r="H125" s="55">
        <v>147857.14000000001</v>
      </c>
      <c r="I125" s="23">
        <f t="shared" si="2"/>
        <v>0.17899999999999999</v>
      </c>
      <c r="J125" s="22">
        <v>2142.86</v>
      </c>
      <c r="K125" s="23">
        <f t="shared" si="3"/>
        <v>2.5999999999999999E-3</v>
      </c>
    </row>
    <row r="126" spans="1:11" ht="45" customHeight="1">
      <c r="A126" s="37">
        <v>122</v>
      </c>
      <c r="B126" s="37">
        <v>178</v>
      </c>
      <c r="C126" s="43" t="s">
        <v>127</v>
      </c>
      <c r="D126" s="44" t="s">
        <v>279</v>
      </c>
      <c r="E126" s="4" t="s">
        <v>379</v>
      </c>
      <c r="F126" s="4" t="s">
        <v>503</v>
      </c>
      <c r="G126" s="22">
        <v>907830.21</v>
      </c>
      <c r="H126" s="55">
        <v>98571.43</v>
      </c>
      <c r="I126" s="23">
        <f t="shared" si="2"/>
        <v>0.1086</v>
      </c>
      <c r="J126" s="22">
        <v>1428.57</v>
      </c>
      <c r="K126" s="23">
        <f t="shared" si="3"/>
        <v>1.6000000000000001E-3</v>
      </c>
    </row>
    <row r="127" spans="1:11" ht="45" customHeight="1">
      <c r="A127" s="37">
        <v>123</v>
      </c>
      <c r="B127" s="39">
        <v>183</v>
      </c>
      <c r="C127" s="43" t="s">
        <v>280</v>
      </c>
      <c r="D127" s="44" t="s">
        <v>281</v>
      </c>
      <c r="E127" s="4" t="s">
        <v>379</v>
      </c>
      <c r="F127" s="14" t="s">
        <v>504</v>
      </c>
      <c r="G127" s="22">
        <v>246476.5</v>
      </c>
      <c r="H127" s="55">
        <v>49285.71</v>
      </c>
      <c r="I127" s="23">
        <f t="shared" si="2"/>
        <v>0.2</v>
      </c>
      <c r="J127" s="22">
        <v>714.29</v>
      </c>
      <c r="K127" s="23">
        <f t="shared" si="3"/>
        <v>2.8999999999999998E-3</v>
      </c>
    </row>
    <row r="128" spans="1:11" ht="45" customHeight="1">
      <c r="A128" s="37">
        <v>124</v>
      </c>
      <c r="B128" s="37">
        <v>200</v>
      </c>
      <c r="C128" s="43" t="s">
        <v>102</v>
      </c>
      <c r="D128" s="44" t="s">
        <v>282</v>
      </c>
      <c r="E128" s="4" t="s">
        <v>379</v>
      </c>
      <c r="F128" s="4" t="s">
        <v>505</v>
      </c>
      <c r="G128" s="22">
        <v>1503936.97</v>
      </c>
      <c r="H128" s="55">
        <v>98571.43</v>
      </c>
      <c r="I128" s="23">
        <f t="shared" si="2"/>
        <v>6.5500000000000003E-2</v>
      </c>
      <c r="J128" s="22">
        <v>1428.57</v>
      </c>
      <c r="K128" s="23">
        <f t="shared" si="3"/>
        <v>8.9999999999999998E-4</v>
      </c>
    </row>
    <row r="129" spans="1:11" ht="45" customHeight="1">
      <c r="A129" s="37">
        <v>125</v>
      </c>
      <c r="B129" s="39">
        <v>209</v>
      </c>
      <c r="C129" s="49" t="s">
        <v>283</v>
      </c>
      <c r="D129" s="47" t="s">
        <v>284</v>
      </c>
      <c r="E129" s="4" t="s">
        <v>379</v>
      </c>
      <c r="F129" s="14" t="s">
        <v>506</v>
      </c>
      <c r="G129" s="22">
        <v>402298.09</v>
      </c>
      <c r="H129" s="55">
        <v>78857.14</v>
      </c>
      <c r="I129" s="23">
        <f t="shared" si="2"/>
        <v>0.19600000000000001</v>
      </c>
      <c r="J129" s="22">
        <v>1142.8599999999999</v>
      </c>
      <c r="K129" s="23">
        <f t="shared" si="3"/>
        <v>2.8E-3</v>
      </c>
    </row>
    <row r="130" spans="1:11" ht="45" customHeight="1">
      <c r="A130" s="37">
        <v>126</v>
      </c>
      <c r="B130" s="37">
        <v>188</v>
      </c>
      <c r="C130" s="43" t="s">
        <v>283</v>
      </c>
      <c r="D130" s="44" t="s">
        <v>285</v>
      </c>
      <c r="E130" s="4" t="s">
        <v>380</v>
      </c>
      <c r="F130" s="4" t="s">
        <v>507</v>
      </c>
      <c r="G130" s="22">
        <v>187554.37</v>
      </c>
      <c r="H130" s="55">
        <v>49285.71</v>
      </c>
      <c r="I130" s="23">
        <f t="shared" si="2"/>
        <v>0.26279999999999998</v>
      </c>
      <c r="J130" s="22">
        <v>714.29</v>
      </c>
      <c r="K130" s="23">
        <f t="shared" si="3"/>
        <v>3.8E-3</v>
      </c>
    </row>
    <row r="131" spans="1:11" ht="45" customHeight="1">
      <c r="A131" s="37">
        <v>127</v>
      </c>
      <c r="B131" s="39">
        <v>1</v>
      </c>
      <c r="C131" s="43" t="s">
        <v>21</v>
      </c>
      <c r="D131" s="45" t="s">
        <v>286</v>
      </c>
      <c r="E131" s="7" t="s">
        <v>379</v>
      </c>
      <c r="F131" s="7" t="s">
        <v>508</v>
      </c>
      <c r="G131" s="32">
        <v>162763.07</v>
      </c>
      <c r="H131" s="55">
        <v>78857.14</v>
      </c>
      <c r="I131" s="23">
        <f t="shared" si="2"/>
        <v>0.48449999999999999</v>
      </c>
      <c r="J131" s="22">
        <v>1142.8599999999999</v>
      </c>
      <c r="K131" s="23">
        <f t="shared" si="3"/>
        <v>7.0000000000000001E-3</v>
      </c>
    </row>
    <row r="132" spans="1:11" ht="45" customHeight="1">
      <c r="A132" s="37">
        <v>128</v>
      </c>
      <c r="B132" s="37">
        <v>4</v>
      </c>
      <c r="C132" s="43" t="s">
        <v>48</v>
      </c>
      <c r="D132" s="44" t="s">
        <v>287</v>
      </c>
      <c r="E132" s="3" t="s">
        <v>379</v>
      </c>
      <c r="F132" s="4" t="s">
        <v>509</v>
      </c>
      <c r="G132" s="22">
        <v>33137.43</v>
      </c>
      <c r="H132" s="55">
        <v>17742.849999999999</v>
      </c>
      <c r="I132" s="23">
        <f t="shared" si="2"/>
        <v>0.53539999999999999</v>
      </c>
      <c r="J132" s="22">
        <v>257.14999999999998</v>
      </c>
      <c r="K132" s="23">
        <f t="shared" si="3"/>
        <v>7.7999999999999996E-3</v>
      </c>
    </row>
    <row r="133" spans="1:11" ht="45" customHeight="1">
      <c r="A133" s="37">
        <v>129</v>
      </c>
      <c r="B133" s="37">
        <v>8</v>
      </c>
      <c r="C133" s="43" t="s">
        <v>14</v>
      </c>
      <c r="D133" s="44" t="s">
        <v>288</v>
      </c>
      <c r="E133" s="3" t="s">
        <v>379</v>
      </c>
      <c r="F133" s="16" t="s">
        <v>510</v>
      </c>
      <c r="G133" s="22">
        <v>445768.15</v>
      </c>
      <c r="H133" s="55">
        <v>147857.14000000001</v>
      </c>
      <c r="I133" s="23">
        <f t="shared" si="2"/>
        <v>0.33169999999999999</v>
      </c>
      <c r="J133" s="22">
        <v>2142.86</v>
      </c>
      <c r="K133" s="23">
        <f t="shared" si="3"/>
        <v>4.7999999999999996E-3</v>
      </c>
    </row>
    <row r="134" spans="1:11" ht="45" customHeight="1">
      <c r="A134" s="37">
        <v>130</v>
      </c>
      <c r="B134" s="39">
        <v>23</v>
      </c>
      <c r="C134" s="43" t="s">
        <v>67</v>
      </c>
      <c r="D134" s="45" t="s">
        <v>289</v>
      </c>
      <c r="E134" s="7" t="s">
        <v>379</v>
      </c>
      <c r="F134" s="4" t="s">
        <v>511</v>
      </c>
      <c r="G134" s="22">
        <v>471343.1</v>
      </c>
      <c r="H134" s="55">
        <v>98571.43</v>
      </c>
      <c r="I134" s="23">
        <f t="shared" ref="I134:I197" si="4">H134/G134</f>
        <v>0.20910000000000001</v>
      </c>
      <c r="J134" s="22">
        <v>1428.57</v>
      </c>
      <c r="K134" s="23">
        <f t="shared" ref="K134:K197" si="5">J134/G134</f>
        <v>3.0000000000000001E-3</v>
      </c>
    </row>
    <row r="135" spans="1:11" ht="45" customHeight="1">
      <c r="A135" s="37">
        <v>131</v>
      </c>
      <c r="B135" s="39">
        <v>81</v>
      </c>
      <c r="C135" s="43" t="s">
        <v>290</v>
      </c>
      <c r="D135" s="44" t="s">
        <v>291</v>
      </c>
      <c r="E135" s="4" t="s">
        <v>379</v>
      </c>
      <c r="F135" s="4" t="s">
        <v>512</v>
      </c>
      <c r="G135" s="22">
        <v>171120</v>
      </c>
      <c r="H135" s="55">
        <v>98571.43</v>
      </c>
      <c r="I135" s="23">
        <f t="shared" si="4"/>
        <v>0.57599999999999996</v>
      </c>
      <c r="J135" s="22">
        <v>1428.57</v>
      </c>
      <c r="K135" s="23">
        <f t="shared" si="5"/>
        <v>8.3000000000000001E-3</v>
      </c>
    </row>
    <row r="136" spans="1:11" ht="45" customHeight="1">
      <c r="A136" s="37">
        <v>132</v>
      </c>
      <c r="B136" s="37">
        <v>84</v>
      </c>
      <c r="C136" s="43" t="s">
        <v>65</v>
      </c>
      <c r="D136" s="44" t="s">
        <v>292</v>
      </c>
      <c r="E136" s="4" t="s">
        <v>379</v>
      </c>
      <c r="F136" s="4" t="s">
        <v>513</v>
      </c>
      <c r="G136" s="22">
        <v>99685.49</v>
      </c>
      <c r="H136" s="55">
        <v>39428.57</v>
      </c>
      <c r="I136" s="23">
        <f t="shared" si="4"/>
        <v>0.39550000000000002</v>
      </c>
      <c r="J136" s="22">
        <v>571.42999999999995</v>
      </c>
      <c r="K136" s="23">
        <f t="shared" si="5"/>
        <v>5.7000000000000002E-3</v>
      </c>
    </row>
    <row r="137" spans="1:11" ht="66.75" customHeight="1">
      <c r="A137" s="37">
        <v>133</v>
      </c>
      <c r="B137" s="37">
        <v>92</v>
      </c>
      <c r="C137" s="43" t="s">
        <v>41</v>
      </c>
      <c r="D137" s="44" t="s">
        <v>293</v>
      </c>
      <c r="E137" s="3" t="s">
        <v>379</v>
      </c>
      <c r="F137" s="3" t="s">
        <v>514</v>
      </c>
      <c r="G137" s="22">
        <v>293138.09000000003</v>
      </c>
      <c r="H137" s="55">
        <v>78857.14</v>
      </c>
      <c r="I137" s="23">
        <f t="shared" si="4"/>
        <v>0.26900000000000002</v>
      </c>
      <c r="J137" s="22">
        <v>1142.8599999999999</v>
      </c>
      <c r="K137" s="23">
        <f t="shared" si="5"/>
        <v>3.8999999999999998E-3</v>
      </c>
    </row>
    <row r="138" spans="1:11" ht="45" customHeight="1">
      <c r="A138" s="37">
        <v>134</v>
      </c>
      <c r="B138" s="37">
        <v>100</v>
      </c>
      <c r="C138" s="48" t="s">
        <v>69</v>
      </c>
      <c r="D138" s="44" t="s">
        <v>294</v>
      </c>
      <c r="E138" s="3" t="s">
        <v>379</v>
      </c>
      <c r="F138" s="3" t="s">
        <v>515</v>
      </c>
      <c r="G138" s="22">
        <v>65020.28</v>
      </c>
      <c r="H138" s="55">
        <v>24642.86</v>
      </c>
      <c r="I138" s="23">
        <f t="shared" si="4"/>
        <v>0.379</v>
      </c>
      <c r="J138" s="22">
        <v>357.14</v>
      </c>
      <c r="K138" s="23">
        <f t="shared" si="5"/>
        <v>5.4999999999999997E-3</v>
      </c>
    </row>
    <row r="139" spans="1:11" ht="45" customHeight="1">
      <c r="A139" s="37">
        <v>135</v>
      </c>
      <c r="B139" s="39">
        <v>117</v>
      </c>
      <c r="C139" s="48" t="s">
        <v>295</v>
      </c>
      <c r="D139" s="44" t="s">
        <v>296</v>
      </c>
      <c r="E139" s="4" t="s">
        <v>379</v>
      </c>
      <c r="F139" s="4" t="s">
        <v>516</v>
      </c>
      <c r="G139" s="22">
        <v>320324.45</v>
      </c>
      <c r="H139" s="55">
        <v>177428.57</v>
      </c>
      <c r="I139" s="23">
        <f t="shared" si="4"/>
        <v>0.55389999999999995</v>
      </c>
      <c r="J139" s="22">
        <v>2571.4299999999998</v>
      </c>
      <c r="K139" s="23">
        <f t="shared" si="5"/>
        <v>8.0000000000000002E-3</v>
      </c>
    </row>
    <row r="140" spans="1:11" ht="45" customHeight="1">
      <c r="A140" s="37">
        <v>136</v>
      </c>
      <c r="B140" s="39">
        <v>125</v>
      </c>
      <c r="C140" s="43" t="s">
        <v>71</v>
      </c>
      <c r="D140" s="44" t="s">
        <v>297</v>
      </c>
      <c r="E140" s="4" t="s">
        <v>379</v>
      </c>
      <c r="F140" s="4" t="s">
        <v>517</v>
      </c>
      <c r="G140" s="22">
        <v>338899.75</v>
      </c>
      <c r="H140" s="55">
        <v>98571.43</v>
      </c>
      <c r="I140" s="23">
        <f t="shared" si="4"/>
        <v>0.29089999999999999</v>
      </c>
      <c r="J140" s="22">
        <v>1428.57</v>
      </c>
      <c r="K140" s="23">
        <f t="shared" si="5"/>
        <v>4.1999999999999997E-3</v>
      </c>
    </row>
    <row r="141" spans="1:11" ht="57" customHeight="1">
      <c r="A141" s="37">
        <v>137</v>
      </c>
      <c r="B141" s="39">
        <v>133</v>
      </c>
      <c r="C141" s="49" t="s">
        <v>581</v>
      </c>
      <c r="D141" s="44" t="s">
        <v>156</v>
      </c>
      <c r="E141" s="3" t="s">
        <v>379</v>
      </c>
      <c r="F141" s="14" t="s">
        <v>518</v>
      </c>
      <c r="G141" s="22">
        <v>261579.51999999999</v>
      </c>
      <c r="H141" s="55">
        <v>88714.29</v>
      </c>
      <c r="I141" s="23">
        <f t="shared" si="4"/>
        <v>0.33910000000000001</v>
      </c>
      <c r="J141" s="22">
        <v>1285.71</v>
      </c>
      <c r="K141" s="23">
        <f t="shared" si="5"/>
        <v>4.8999999999999998E-3</v>
      </c>
    </row>
    <row r="142" spans="1:11" ht="45" customHeight="1">
      <c r="A142" s="37">
        <v>138</v>
      </c>
      <c r="B142" s="37">
        <v>142</v>
      </c>
      <c r="C142" s="43" t="s">
        <v>55</v>
      </c>
      <c r="D142" s="44" t="s">
        <v>298</v>
      </c>
      <c r="E142" s="4" t="s">
        <v>379</v>
      </c>
      <c r="F142" s="4" t="s">
        <v>519</v>
      </c>
      <c r="G142" s="22">
        <v>292939</v>
      </c>
      <c r="H142" s="55">
        <v>78857.14</v>
      </c>
      <c r="I142" s="23">
        <f t="shared" si="4"/>
        <v>0.26919999999999999</v>
      </c>
      <c r="J142" s="22">
        <v>1142.8599999999999</v>
      </c>
      <c r="K142" s="23">
        <f t="shared" si="5"/>
        <v>3.8999999999999998E-3</v>
      </c>
    </row>
    <row r="143" spans="1:11" ht="45" customHeight="1">
      <c r="A143" s="37">
        <v>139</v>
      </c>
      <c r="B143" s="39">
        <v>143</v>
      </c>
      <c r="C143" s="43" t="s">
        <v>125</v>
      </c>
      <c r="D143" s="44" t="s">
        <v>299</v>
      </c>
      <c r="E143" s="4" t="s">
        <v>379</v>
      </c>
      <c r="F143" s="14" t="s">
        <v>520</v>
      </c>
      <c r="G143" s="22">
        <v>728804.66</v>
      </c>
      <c r="H143" s="55">
        <v>295714.28999999998</v>
      </c>
      <c r="I143" s="23">
        <f t="shared" si="4"/>
        <v>0.40579999999999999</v>
      </c>
      <c r="J143" s="22">
        <v>4285.71</v>
      </c>
      <c r="K143" s="23">
        <f t="shared" si="5"/>
        <v>5.8999999999999999E-3</v>
      </c>
    </row>
    <row r="144" spans="1:11" ht="45" customHeight="1">
      <c r="A144" s="37">
        <v>140</v>
      </c>
      <c r="B144" s="37">
        <v>146</v>
      </c>
      <c r="C144" s="43" t="s">
        <v>53</v>
      </c>
      <c r="D144" s="44" t="s">
        <v>300</v>
      </c>
      <c r="E144" s="4" t="s">
        <v>379</v>
      </c>
      <c r="F144" s="27" t="s">
        <v>521</v>
      </c>
      <c r="G144" s="22">
        <v>382262.14</v>
      </c>
      <c r="H144" s="55">
        <v>69000</v>
      </c>
      <c r="I144" s="23">
        <f t="shared" si="4"/>
        <v>0.18049999999999999</v>
      </c>
      <c r="J144" s="22">
        <v>1000</v>
      </c>
      <c r="K144" s="23">
        <f t="shared" si="5"/>
        <v>2.5999999999999999E-3</v>
      </c>
    </row>
    <row r="145" spans="1:11" ht="45" customHeight="1">
      <c r="A145" s="37">
        <v>141</v>
      </c>
      <c r="B145" s="39">
        <v>159</v>
      </c>
      <c r="C145" s="43" t="s">
        <v>301</v>
      </c>
      <c r="D145" s="44" t="s">
        <v>302</v>
      </c>
      <c r="E145" s="4" t="s">
        <v>379</v>
      </c>
      <c r="F145" s="14" t="s">
        <v>522</v>
      </c>
      <c r="G145" s="36">
        <v>221236.1</v>
      </c>
      <c r="H145" s="55">
        <v>69000</v>
      </c>
      <c r="I145" s="23">
        <f t="shared" si="4"/>
        <v>0.31190000000000001</v>
      </c>
      <c r="J145" s="22">
        <v>1000</v>
      </c>
      <c r="K145" s="23">
        <f t="shared" si="5"/>
        <v>4.4999999999999997E-3</v>
      </c>
    </row>
    <row r="146" spans="1:11" ht="45" customHeight="1">
      <c r="A146" s="37">
        <v>142</v>
      </c>
      <c r="B146" s="37">
        <v>160</v>
      </c>
      <c r="C146" s="54" t="s">
        <v>303</v>
      </c>
      <c r="D146" s="50" t="s">
        <v>304</v>
      </c>
      <c r="E146" s="27" t="s">
        <v>380</v>
      </c>
      <c r="F146" s="14" t="s">
        <v>523</v>
      </c>
      <c r="G146" s="22">
        <v>413280</v>
      </c>
      <c r="H146" s="55">
        <v>78857.14</v>
      </c>
      <c r="I146" s="23">
        <f t="shared" si="4"/>
        <v>0.1908</v>
      </c>
      <c r="J146" s="22">
        <v>1142.8599999999999</v>
      </c>
      <c r="K146" s="23">
        <f t="shared" si="5"/>
        <v>2.8E-3</v>
      </c>
    </row>
    <row r="147" spans="1:11" ht="45" customHeight="1">
      <c r="A147" s="37">
        <v>143</v>
      </c>
      <c r="B147" s="39">
        <v>171</v>
      </c>
      <c r="C147" s="43" t="s">
        <v>64</v>
      </c>
      <c r="D147" s="44" t="s">
        <v>305</v>
      </c>
      <c r="E147" s="4" t="s">
        <v>379</v>
      </c>
      <c r="F147" s="4" t="s">
        <v>524</v>
      </c>
      <c r="G147" s="22">
        <v>295299.74</v>
      </c>
      <c r="H147" s="55">
        <v>98571.43</v>
      </c>
      <c r="I147" s="23">
        <f t="shared" si="4"/>
        <v>0.33379999999999999</v>
      </c>
      <c r="J147" s="22">
        <v>1428.57</v>
      </c>
      <c r="K147" s="23">
        <f t="shared" si="5"/>
        <v>4.7999999999999996E-3</v>
      </c>
    </row>
    <row r="148" spans="1:11" ht="45" customHeight="1">
      <c r="A148" s="37">
        <v>144</v>
      </c>
      <c r="B148" s="39">
        <v>193</v>
      </c>
      <c r="C148" s="43" t="s">
        <v>52</v>
      </c>
      <c r="D148" s="44" t="s">
        <v>306</v>
      </c>
      <c r="E148" s="4" t="s">
        <v>379</v>
      </c>
      <c r="F148" s="4" t="s">
        <v>525</v>
      </c>
      <c r="G148" s="22">
        <v>49920</v>
      </c>
      <c r="H148" s="55">
        <v>19714.29</v>
      </c>
      <c r="I148" s="23">
        <f t="shared" si="4"/>
        <v>0.39489999999999997</v>
      </c>
      <c r="J148" s="22">
        <v>285.70999999999998</v>
      </c>
      <c r="K148" s="23">
        <f t="shared" si="5"/>
        <v>5.7000000000000002E-3</v>
      </c>
    </row>
    <row r="149" spans="1:11" ht="45" customHeight="1">
      <c r="A149" s="37">
        <v>145</v>
      </c>
      <c r="B149" s="37">
        <v>44</v>
      </c>
      <c r="C149" s="49" t="s">
        <v>135</v>
      </c>
      <c r="D149" s="47" t="s">
        <v>307</v>
      </c>
      <c r="E149" s="4" t="s">
        <v>379</v>
      </c>
      <c r="F149" s="14" t="s">
        <v>526</v>
      </c>
      <c r="G149" s="22">
        <v>986337</v>
      </c>
      <c r="H149" s="55">
        <v>98571.43</v>
      </c>
      <c r="I149" s="23">
        <f t="shared" si="4"/>
        <v>9.9900000000000003E-2</v>
      </c>
      <c r="J149" s="22">
        <v>1428.57</v>
      </c>
      <c r="K149" s="23">
        <f t="shared" si="5"/>
        <v>1.4E-3</v>
      </c>
    </row>
    <row r="150" spans="1:11" ht="45" customHeight="1">
      <c r="A150" s="37">
        <v>146</v>
      </c>
      <c r="B150" s="37">
        <v>62</v>
      </c>
      <c r="C150" s="43" t="s">
        <v>43</v>
      </c>
      <c r="D150" s="44" t="s">
        <v>308</v>
      </c>
      <c r="E150" s="4" t="s">
        <v>379</v>
      </c>
      <c r="F150" s="4" t="s">
        <v>527</v>
      </c>
      <c r="G150" s="22">
        <v>83542.58</v>
      </c>
      <c r="H150" s="55">
        <v>49285.71</v>
      </c>
      <c r="I150" s="23">
        <f t="shared" si="4"/>
        <v>0.58989999999999998</v>
      </c>
      <c r="J150" s="22">
        <v>714.29</v>
      </c>
      <c r="K150" s="23">
        <f t="shared" si="5"/>
        <v>8.6E-3</v>
      </c>
    </row>
    <row r="151" spans="1:11" ht="45" customHeight="1">
      <c r="A151" s="37">
        <v>147</v>
      </c>
      <c r="B151" s="39">
        <v>149</v>
      </c>
      <c r="C151" s="43" t="s">
        <v>24</v>
      </c>
      <c r="D151" s="44" t="s">
        <v>309</v>
      </c>
      <c r="E151" s="4" t="s">
        <v>379</v>
      </c>
      <c r="F151" s="4" t="s">
        <v>528</v>
      </c>
      <c r="G151" s="22">
        <v>447892.79</v>
      </c>
      <c r="H151" s="55">
        <v>78857.14</v>
      </c>
      <c r="I151" s="23">
        <f t="shared" si="4"/>
        <v>0.17610000000000001</v>
      </c>
      <c r="J151" s="22">
        <v>1142.8599999999999</v>
      </c>
      <c r="K151" s="23">
        <f t="shared" si="5"/>
        <v>2.5999999999999999E-3</v>
      </c>
    </row>
    <row r="152" spans="1:11" ht="45" customHeight="1">
      <c r="A152" s="37">
        <v>148</v>
      </c>
      <c r="B152" s="39">
        <v>161</v>
      </c>
      <c r="C152" s="48" t="s">
        <v>310</v>
      </c>
      <c r="D152" s="44" t="s">
        <v>311</v>
      </c>
      <c r="E152" s="4" t="s">
        <v>379</v>
      </c>
      <c r="F152" s="14" t="s">
        <v>529</v>
      </c>
      <c r="G152" s="22">
        <v>411646.41</v>
      </c>
      <c r="H152" s="55">
        <v>78857.14</v>
      </c>
      <c r="I152" s="23">
        <f t="shared" si="4"/>
        <v>0.19159999999999999</v>
      </c>
      <c r="J152" s="22">
        <v>1142.8599999999999</v>
      </c>
      <c r="K152" s="23">
        <f t="shared" si="5"/>
        <v>2.8E-3</v>
      </c>
    </row>
    <row r="153" spans="1:11" ht="45" customHeight="1">
      <c r="A153" s="37">
        <v>149</v>
      </c>
      <c r="B153" s="39">
        <v>167</v>
      </c>
      <c r="C153" s="53" t="s">
        <v>89</v>
      </c>
      <c r="D153" s="45" t="s">
        <v>312</v>
      </c>
      <c r="E153" s="7" t="s">
        <v>379</v>
      </c>
      <c r="F153" s="4" t="s">
        <v>530</v>
      </c>
      <c r="G153" s="5">
        <v>1418407.51</v>
      </c>
      <c r="H153" s="55">
        <v>98571.43</v>
      </c>
      <c r="I153" s="23">
        <f t="shared" si="4"/>
        <v>6.9500000000000006E-2</v>
      </c>
      <c r="J153" s="22">
        <v>1428.57</v>
      </c>
      <c r="K153" s="23">
        <f t="shared" si="5"/>
        <v>1E-3</v>
      </c>
    </row>
    <row r="154" spans="1:11" ht="45" customHeight="1">
      <c r="A154" s="37">
        <v>150</v>
      </c>
      <c r="B154" s="37">
        <v>172</v>
      </c>
      <c r="C154" s="49" t="s">
        <v>76</v>
      </c>
      <c r="D154" s="47" t="s">
        <v>153</v>
      </c>
      <c r="E154" s="4" t="s">
        <v>379</v>
      </c>
      <c r="F154" s="4" t="s">
        <v>531</v>
      </c>
      <c r="G154" s="22">
        <v>653100</v>
      </c>
      <c r="H154" s="55">
        <v>88714.29</v>
      </c>
      <c r="I154" s="23">
        <f t="shared" si="4"/>
        <v>0.1358</v>
      </c>
      <c r="J154" s="22">
        <v>1285.71</v>
      </c>
      <c r="K154" s="23">
        <f t="shared" si="5"/>
        <v>2E-3</v>
      </c>
    </row>
    <row r="155" spans="1:11" ht="45" customHeight="1">
      <c r="A155" s="37">
        <v>151</v>
      </c>
      <c r="B155" s="37">
        <v>208</v>
      </c>
      <c r="C155" s="49" t="s">
        <v>76</v>
      </c>
      <c r="D155" s="47" t="s">
        <v>313</v>
      </c>
      <c r="E155" s="3" t="s">
        <v>379</v>
      </c>
      <c r="F155" s="4" t="s">
        <v>532</v>
      </c>
      <c r="G155" s="22">
        <v>211400</v>
      </c>
      <c r="H155" s="55">
        <v>69000</v>
      </c>
      <c r="I155" s="23">
        <f t="shared" si="4"/>
        <v>0.32640000000000002</v>
      </c>
      <c r="J155" s="22">
        <v>1000</v>
      </c>
      <c r="K155" s="23">
        <f t="shared" si="5"/>
        <v>4.7000000000000002E-3</v>
      </c>
    </row>
    <row r="156" spans="1:11" ht="45" customHeight="1">
      <c r="A156" s="37">
        <v>152</v>
      </c>
      <c r="B156" s="39">
        <v>187</v>
      </c>
      <c r="C156" s="43" t="s">
        <v>62</v>
      </c>
      <c r="D156" s="44" t="s">
        <v>314</v>
      </c>
      <c r="E156" s="4" t="s">
        <v>379</v>
      </c>
      <c r="F156" s="4" t="s">
        <v>533</v>
      </c>
      <c r="G156" s="22">
        <v>584500</v>
      </c>
      <c r="H156" s="55">
        <v>88714.29</v>
      </c>
      <c r="I156" s="23">
        <f t="shared" si="4"/>
        <v>0.15179999999999999</v>
      </c>
      <c r="J156" s="22">
        <v>1285.71</v>
      </c>
      <c r="K156" s="23">
        <f t="shared" si="5"/>
        <v>2.2000000000000001E-3</v>
      </c>
    </row>
    <row r="157" spans="1:11" ht="45" customHeight="1">
      <c r="A157" s="37">
        <v>153</v>
      </c>
      <c r="B157" s="39">
        <v>9</v>
      </c>
      <c r="C157" s="48" t="s">
        <v>20</v>
      </c>
      <c r="D157" s="44" t="s">
        <v>315</v>
      </c>
      <c r="E157" s="3" t="s">
        <v>379</v>
      </c>
      <c r="F157" s="4" t="s">
        <v>534</v>
      </c>
      <c r="G157" s="22">
        <v>289806.52</v>
      </c>
      <c r="H157" s="55">
        <v>78857.14</v>
      </c>
      <c r="I157" s="23">
        <f t="shared" si="4"/>
        <v>0.27210000000000001</v>
      </c>
      <c r="J157" s="22">
        <v>1142.8599999999999</v>
      </c>
      <c r="K157" s="23">
        <f t="shared" si="5"/>
        <v>3.8999999999999998E-3</v>
      </c>
    </row>
    <row r="158" spans="1:11" ht="45" customHeight="1">
      <c r="A158" s="37">
        <v>154</v>
      </c>
      <c r="B158" s="37">
        <v>12</v>
      </c>
      <c r="C158" s="49" t="s">
        <v>18</v>
      </c>
      <c r="D158" s="47" t="s">
        <v>316</v>
      </c>
      <c r="E158" s="4" t="s">
        <v>379</v>
      </c>
      <c r="F158" s="4" t="s">
        <v>535</v>
      </c>
      <c r="G158" s="22">
        <v>395042.89</v>
      </c>
      <c r="H158" s="55">
        <v>88714.29</v>
      </c>
      <c r="I158" s="23">
        <f t="shared" si="4"/>
        <v>0.22459999999999999</v>
      </c>
      <c r="J158" s="22">
        <v>1285.71</v>
      </c>
      <c r="K158" s="23">
        <f t="shared" si="5"/>
        <v>3.3E-3</v>
      </c>
    </row>
    <row r="159" spans="1:11" ht="45" customHeight="1">
      <c r="A159" s="37">
        <v>155</v>
      </c>
      <c r="B159" s="39">
        <v>15</v>
      </c>
      <c r="C159" s="43" t="s">
        <v>18</v>
      </c>
      <c r="D159" s="44" t="s">
        <v>146</v>
      </c>
      <c r="E159" s="4" t="s">
        <v>379</v>
      </c>
      <c r="F159" s="14" t="s">
        <v>536</v>
      </c>
      <c r="G159" s="22">
        <v>487419.89</v>
      </c>
      <c r="H159" s="55">
        <v>98571.43</v>
      </c>
      <c r="I159" s="23">
        <f t="shared" si="4"/>
        <v>0.20219999999999999</v>
      </c>
      <c r="J159" s="22">
        <v>1428.57</v>
      </c>
      <c r="K159" s="23">
        <f t="shared" si="5"/>
        <v>2.8999999999999998E-3</v>
      </c>
    </row>
    <row r="160" spans="1:11" ht="45" customHeight="1">
      <c r="A160" s="37">
        <v>156</v>
      </c>
      <c r="B160" s="39">
        <v>17</v>
      </c>
      <c r="C160" s="43" t="s">
        <v>16</v>
      </c>
      <c r="D160" s="45" t="s">
        <v>17</v>
      </c>
      <c r="E160" s="28" t="s">
        <v>379</v>
      </c>
      <c r="F160" s="19" t="s">
        <v>537</v>
      </c>
      <c r="G160" s="32">
        <v>369796.79</v>
      </c>
      <c r="H160" s="55">
        <v>98571.43</v>
      </c>
      <c r="I160" s="23">
        <f t="shared" si="4"/>
        <v>0.2666</v>
      </c>
      <c r="J160" s="22">
        <v>1428.57</v>
      </c>
      <c r="K160" s="23">
        <f t="shared" si="5"/>
        <v>3.8999999999999998E-3</v>
      </c>
    </row>
    <row r="161" spans="1:11" ht="45" customHeight="1">
      <c r="A161" s="37">
        <v>157</v>
      </c>
      <c r="B161" s="39">
        <v>19</v>
      </c>
      <c r="C161" s="49" t="s">
        <v>131</v>
      </c>
      <c r="D161" s="47" t="s">
        <v>317</v>
      </c>
      <c r="E161" s="4" t="s">
        <v>379</v>
      </c>
      <c r="F161" s="3" t="s">
        <v>538</v>
      </c>
      <c r="G161" s="22">
        <v>35902.78</v>
      </c>
      <c r="H161" s="55">
        <v>9857.14</v>
      </c>
      <c r="I161" s="23">
        <f t="shared" si="4"/>
        <v>0.27460000000000001</v>
      </c>
      <c r="J161" s="22">
        <v>142.86000000000001</v>
      </c>
      <c r="K161" s="23">
        <f t="shared" si="5"/>
        <v>4.0000000000000001E-3</v>
      </c>
    </row>
    <row r="162" spans="1:11" ht="45" customHeight="1">
      <c r="A162" s="37">
        <v>158</v>
      </c>
      <c r="B162" s="39">
        <v>27</v>
      </c>
      <c r="C162" s="46" t="s">
        <v>75</v>
      </c>
      <c r="D162" s="44" t="s">
        <v>318</v>
      </c>
      <c r="E162" s="3" t="s">
        <v>379</v>
      </c>
      <c r="F162" s="4" t="s">
        <v>539</v>
      </c>
      <c r="G162" s="15">
        <v>219249.23</v>
      </c>
      <c r="H162" s="55">
        <v>49285.71</v>
      </c>
      <c r="I162" s="23">
        <f t="shared" si="4"/>
        <v>0.2248</v>
      </c>
      <c r="J162" s="22">
        <v>714.29</v>
      </c>
      <c r="K162" s="23">
        <f t="shared" si="5"/>
        <v>3.3E-3</v>
      </c>
    </row>
    <row r="163" spans="1:11" ht="45" customHeight="1">
      <c r="A163" s="37">
        <v>159</v>
      </c>
      <c r="B163" s="39">
        <v>43</v>
      </c>
      <c r="C163" s="49" t="s">
        <v>319</v>
      </c>
      <c r="D163" s="47" t="s">
        <v>320</v>
      </c>
      <c r="E163" s="4" t="s">
        <v>379</v>
      </c>
      <c r="F163" s="14" t="s">
        <v>540</v>
      </c>
      <c r="G163" s="22">
        <v>2692167.01</v>
      </c>
      <c r="H163" s="55">
        <v>197142.86</v>
      </c>
      <c r="I163" s="23">
        <f t="shared" si="4"/>
        <v>7.3200000000000001E-2</v>
      </c>
      <c r="J163" s="22">
        <v>2857.14</v>
      </c>
      <c r="K163" s="23">
        <f t="shared" si="5"/>
        <v>1.1000000000000001E-3</v>
      </c>
    </row>
    <row r="164" spans="1:11" ht="45" customHeight="1">
      <c r="A164" s="37">
        <v>160</v>
      </c>
      <c r="B164" s="37">
        <v>56</v>
      </c>
      <c r="C164" s="53" t="s">
        <v>321</v>
      </c>
      <c r="D164" s="47" t="s">
        <v>322</v>
      </c>
      <c r="E164" s="4" t="s">
        <v>379</v>
      </c>
      <c r="F164" s="4" t="s">
        <v>541</v>
      </c>
      <c r="G164" s="22">
        <v>62479.85</v>
      </c>
      <c r="H164" s="55">
        <v>39428.57</v>
      </c>
      <c r="I164" s="23">
        <f t="shared" si="4"/>
        <v>0.63109999999999999</v>
      </c>
      <c r="J164" s="22">
        <v>571.42999999999995</v>
      </c>
      <c r="K164" s="23">
        <f t="shared" si="5"/>
        <v>9.1000000000000004E-3</v>
      </c>
    </row>
    <row r="165" spans="1:11" ht="45" customHeight="1">
      <c r="A165" s="37">
        <v>161</v>
      </c>
      <c r="B165" s="39">
        <v>87</v>
      </c>
      <c r="C165" s="49" t="s">
        <v>323</v>
      </c>
      <c r="D165" s="47" t="s">
        <v>324</v>
      </c>
      <c r="E165" s="4" t="s">
        <v>381</v>
      </c>
      <c r="F165" s="4" t="s">
        <v>542</v>
      </c>
      <c r="G165" s="22">
        <v>118040</v>
      </c>
      <c r="H165" s="55">
        <v>78857.14</v>
      </c>
      <c r="I165" s="23">
        <f t="shared" si="4"/>
        <v>0.66810000000000003</v>
      </c>
      <c r="J165" s="22">
        <v>1142.8599999999999</v>
      </c>
      <c r="K165" s="23">
        <f t="shared" si="5"/>
        <v>9.7000000000000003E-3</v>
      </c>
    </row>
    <row r="166" spans="1:11" ht="45" customHeight="1">
      <c r="A166" s="37">
        <v>162</v>
      </c>
      <c r="B166" s="39">
        <v>137</v>
      </c>
      <c r="C166" s="49" t="s">
        <v>37</v>
      </c>
      <c r="D166" s="47" t="s">
        <v>325</v>
      </c>
      <c r="E166" s="4" t="s">
        <v>379</v>
      </c>
      <c r="F166" s="14" t="s">
        <v>543</v>
      </c>
      <c r="G166" s="22">
        <v>479380.52</v>
      </c>
      <c r="H166" s="55">
        <v>78857.14</v>
      </c>
      <c r="I166" s="23">
        <f t="shared" si="4"/>
        <v>0.16450000000000001</v>
      </c>
      <c r="J166" s="22">
        <v>1142.8599999999999</v>
      </c>
      <c r="K166" s="23">
        <f t="shared" si="5"/>
        <v>2.3999999999999998E-3</v>
      </c>
    </row>
    <row r="167" spans="1:11" ht="45" customHeight="1">
      <c r="A167" s="37">
        <v>163</v>
      </c>
      <c r="B167" s="37">
        <v>162</v>
      </c>
      <c r="C167" s="43" t="s">
        <v>142</v>
      </c>
      <c r="D167" s="45" t="s">
        <v>326</v>
      </c>
      <c r="E167" s="7" t="s">
        <v>379</v>
      </c>
      <c r="F167" s="4" t="s">
        <v>578</v>
      </c>
      <c r="G167" s="22">
        <v>161901.94</v>
      </c>
      <c r="H167" s="55">
        <v>78857.14</v>
      </c>
      <c r="I167" s="23">
        <f t="shared" si="4"/>
        <v>0.48709999999999998</v>
      </c>
      <c r="J167" s="22">
        <v>1142.8599999999999</v>
      </c>
      <c r="K167" s="23">
        <f t="shared" si="5"/>
        <v>7.1000000000000004E-3</v>
      </c>
    </row>
    <row r="168" spans="1:11" ht="45" customHeight="1">
      <c r="A168" s="37">
        <v>164</v>
      </c>
      <c r="B168" s="39">
        <v>173</v>
      </c>
      <c r="C168" s="49" t="s">
        <v>94</v>
      </c>
      <c r="D168" s="47" t="s">
        <v>327</v>
      </c>
      <c r="E168" s="4" t="s">
        <v>379</v>
      </c>
      <c r="F168" s="4" t="s">
        <v>544</v>
      </c>
      <c r="G168" s="22">
        <v>371500</v>
      </c>
      <c r="H168" s="55">
        <v>98571.43</v>
      </c>
      <c r="I168" s="23">
        <f t="shared" si="4"/>
        <v>0.26529999999999998</v>
      </c>
      <c r="J168" s="22">
        <v>1428.57</v>
      </c>
      <c r="K168" s="23">
        <f t="shared" si="5"/>
        <v>3.8E-3</v>
      </c>
    </row>
    <row r="169" spans="1:11" ht="45" customHeight="1">
      <c r="A169" s="37">
        <v>165</v>
      </c>
      <c r="B169" s="39">
        <v>205</v>
      </c>
      <c r="C169" s="49" t="s">
        <v>91</v>
      </c>
      <c r="D169" s="47" t="s">
        <v>329</v>
      </c>
      <c r="E169" s="4" t="s">
        <v>379</v>
      </c>
      <c r="F169" s="14" t="s">
        <v>546</v>
      </c>
      <c r="G169" s="22">
        <v>184324.73</v>
      </c>
      <c r="H169" s="55">
        <v>49285.71</v>
      </c>
      <c r="I169" s="23">
        <f t="shared" si="4"/>
        <v>0.26740000000000003</v>
      </c>
      <c r="J169" s="22">
        <v>714.29</v>
      </c>
      <c r="K169" s="23">
        <f t="shared" si="5"/>
        <v>3.8999999999999998E-3</v>
      </c>
    </row>
    <row r="170" spans="1:11" ht="45" customHeight="1">
      <c r="A170" s="37">
        <v>166</v>
      </c>
      <c r="B170" s="39">
        <v>107</v>
      </c>
      <c r="C170" s="49" t="s">
        <v>118</v>
      </c>
      <c r="D170" s="47" t="s">
        <v>331</v>
      </c>
      <c r="E170" s="4" t="s">
        <v>379</v>
      </c>
      <c r="F170" s="14" t="s">
        <v>548</v>
      </c>
      <c r="G170" s="22">
        <v>103335.75</v>
      </c>
      <c r="H170" s="22">
        <v>0</v>
      </c>
      <c r="I170" s="23">
        <f t="shared" si="4"/>
        <v>0</v>
      </c>
      <c r="J170" s="22">
        <v>30000</v>
      </c>
      <c r="K170" s="23">
        <f t="shared" si="5"/>
        <v>0.2903</v>
      </c>
    </row>
    <row r="171" spans="1:11" ht="45" customHeight="1">
      <c r="A171" s="37">
        <v>167</v>
      </c>
      <c r="B171" s="39">
        <v>165</v>
      </c>
      <c r="C171" s="49" t="s">
        <v>122</v>
      </c>
      <c r="D171" s="47" t="s">
        <v>332</v>
      </c>
      <c r="E171" s="4" t="s">
        <v>379</v>
      </c>
      <c r="F171" s="14" t="s">
        <v>549</v>
      </c>
      <c r="G171" s="22">
        <v>947143.37</v>
      </c>
      <c r="H171" s="22">
        <v>0</v>
      </c>
      <c r="I171" s="23">
        <f t="shared" si="4"/>
        <v>0</v>
      </c>
      <c r="J171" s="22">
        <v>100000</v>
      </c>
      <c r="K171" s="23">
        <f t="shared" si="5"/>
        <v>0.1056</v>
      </c>
    </row>
    <row r="172" spans="1:11" ht="45" customHeight="1">
      <c r="A172" s="37">
        <v>168</v>
      </c>
      <c r="B172" s="37">
        <v>164</v>
      </c>
      <c r="C172" s="49" t="s">
        <v>122</v>
      </c>
      <c r="D172" s="47" t="s">
        <v>333</v>
      </c>
      <c r="E172" s="4" t="s">
        <v>379</v>
      </c>
      <c r="F172" s="14" t="s">
        <v>550</v>
      </c>
      <c r="G172" s="22">
        <v>63698.17</v>
      </c>
      <c r="H172" s="22">
        <v>0</v>
      </c>
      <c r="I172" s="23">
        <f t="shared" si="4"/>
        <v>0</v>
      </c>
      <c r="J172" s="22">
        <v>25000</v>
      </c>
      <c r="K172" s="23">
        <f t="shared" si="5"/>
        <v>0.39250000000000002</v>
      </c>
    </row>
    <row r="173" spans="1:11" ht="45" customHeight="1">
      <c r="A173" s="37">
        <v>169</v>
      </c>
      <c r="B173" s="39">
        <v>21</v>
      </c>
      <c r="C173" s="49" t="s">
        <v>112</v>
      </c>
      <c r="D173" s="47" t="s">
        <v>334</v>
      </c>
      <c r="E173" s="3" t="s">
        <v>379</v>
      </c>
      <c r="F173" s="3" t="s">
        <v>551</v>
      </c>
      <c r="G173" s="22">
        <v>645382.30000000005</v>
      </c>
      <c r="H173" s="22">
        <v>0</v>
      </c>
      <c r="I173" s="23">
        <f t="shared" si="4"/>
        <v>0</v>
      </c>
      <c r="J173" s="22">
        <v>80000</v>
      </c>
      <c r="K173" s="23">
        <f t="shared" si="5"/>
        <v>0.124</v>
      </c>
    </row>
    <row r="174" spans="1:11" ht="45" customHeight="1">
      <c r="A174" s="37">
        <v>170</v>
      </c>
      <c r="B174" s="39">
        <v>189</v>
      </c>
      <c r="C174" s="43" t="s">
        <v>335</v>
      </c>
      <c r="D174" s="44" t="s">
        <v>336</v>
      </c>
      <c r="E174" s="4" t="s">
        <v>379</v>
      </c>
      <c r="F174" s="14" t="s">
        <v>552</v>
      </c>
      <c r="G174" s="22">
        <v>96676.33</v>
      </c>
      <c r="H174" s="22">
        <v>0</v>
      </c>
      <c r="I174" s="23">
        <f t="shared" si="4"/>
        <v>0</v>
      </c>
      <c r="J174" s="22">
        <v>35000</v>
      </c>
      <c r="K174" s="23">
        <f t="shared" si="5"/>
        <v>0.36199999999999999</v>
      </c>
    </row>
    <row r="175" spans="1:11" ht="45" customHeight="1">
      <c r="A175" s="37">
        <v>171</v>
      </c>
      <c r="B175" s="37">
        <v>6</v>
      </c>
      <c r="C175" s="48" t="s">
        <v>337</v>
      </c>
      <c r="D175" s="44" t="s">
        <v>338</v>
      </c>
      <c r="E175" s="3" t="s">
        <v>380</v>
      </c>
      <c r="F175" s="3" t="s">
        <v>553</v>
      </c>
      <c r="G175" s="22">
        <v>198805.18</v>
      </c>
      <c r="H175" s="22">
        <v>0</v>
      </c>
      <c r="I175" s="23">
        <f t="shared" si="4"/>
        <v>0</v>
      </c>
      <c r="J175" s="22">
        <v>30000</v>
      </c>
      <c r="K175" s="23">
        <f t="shared" si="5"/>
        <v>0.15090000000000001</v>
      </c>
    </row>
    <row r="176" spans="1:11" ht="45" customHeight="1">
      <c r="A176" s="37">
        <v>172</v>
      </c>
      <c r="B176" s="37">
        <v>168</v>
      </c>
      <c r="C176" s="48" t="s">
        <v>339</v>
      </c>
      <c r="D176" s="44" t="s">
        <v>340</v>
      </c>
      <c r="E176" s="3" t="s">
        <v>380</v>
      </c>
      <c r="F176" s="4" t="s">
        <v>554</v>
      </c>
      <c r="G176" s="22">
        <v>752657.43</v>
      </c>
      <c r="H176" s="22">
        <v>0</v>
      </c>
      <c r="I176" s="23">
        <f t="shared" si="4"/>
        <v>0</v>
      </c>
      <c r="J176" s="22">
        <v>150000</v>
      </c>
      <c r="K176" s="23">
        <f t="shared" si="5"/>
        <v>0.1993</v>
      </c>
    </row>
    <row r="177" spans="1:11" ht="54" customHeight="1">
      <c r="A177" s="37">
        <v>173</v>
      </c>
      <c r="B177" s="37">
        <v>74</v>
      </c>
      <c r="C177" s="43" t="s">
        <v>144</v>
      </c>
      <c r="D177" s="44" t="s">
        <v>341</v>
      </c>
      <c r="E177" s="4" t="s">
        <v>379</v>
      </c>
      <c r="F177" s="21" t="s">
        <v>555</v>
      </c>
      <c r="G177" s="22">
        <v>183295.01</v>
      </c>
      <c r="H177" s="22">
        <v>0</v>
      </c>
      <c r="I177" s="23">
        <f t="shared" si="4"/>
        <v>0</v>
      </c>
      <c r="J177" s="22">
        <v>30000</v>
      </c>
      <c r="K177" s="23">
        <f t="shared" si="5"/>
        <v>0.16370000000000001</v>
      </c>
    </row>
    <row r="178" spans="1:11" ht="45" customHeight="1">
      <c r="A178" s="37">
        <v>174</v>
      </c>
      <c r="B178" s="39">
        <v>207</v>
      </c>
      <c r="C178" s="49" t="s">
        <v>342</v>
      </c>
      <c r="D178" s="47" t="s">
        <v>343</v>
      </c>
      <c r="E178" s="4" t="s">
        <v>380</v>
      </c>
      <c r="F178" s="14" t="s">
        <v>556</v>
      </c>
      <c r="G178" s="22">
        <v>417758.64</v>
      </c>
      <c r="H178" s="22">
        <v>0</v>
      </c>
      <c r="I178" s="23">
        <f t="shared" si="4"/>
        <v>0</v>
      </c>
      <c r="J178" s="22">
        <v>30000</v>
      </c>
      <c r="K178" s="23">
        <f t="shared" si="5"/>
        <v>7.1800000000000003E-2</v>
      </c>
    </row>
    <row r="179" spans="1:11" ht="45" customHeight="1">
      <c r="A179" s="37">
        <v>175</v>
      </c>
      <c r="B179" s="37">
        <v>16</v>
      </c>
      <c r="C179" s="49" t="s">
        <v>145</v>
      </c>
      <c r="D179" s="47" t="s">
        <v>344</v>
      </c>
      <c r="E179" s="4" t="s">
        <v>379</v>
      </c>
      <c r="F179" s="4" t="s">
        <v>557</v>
      </c>
      <c r="G179" s="22">
        <v>83411.539999999994</v>
      </c>
      <c r="H179" s="22">
        <v>0</v>
      </c>
      <c r="I179" s="23">
        <f t="shared" si="4"/>
        <v>0</v>
      </c>
      <c r="J179" s="22">
        <v>15000</v>
      </c>
      <c r="K179" s="23">
        <f t="shared" si="5"/>
        <v>0.17979999999999999</v>
      </c>
    </row>
    <row r="180" spans="1:11" ht="45" customHeight="1">
      <c r="A180" s="37">
        <v>176</v>
      </c>
      <c r="B180" s="37">
        <v>136</v>
      </c>
      <c r="C180" s="49" t="s">
        <v>116</v>
      </c>
      <c r="D180" s="47" t="s">
        <v>345</v>
      </c>
      <c r="E180" s="3" t="s">
        <v>379</v>
      </c>
      <c r="F180" s="14" t="s">
        <v>558</v>
      </c>
      <c r="G180" s="22">
        <v>228440.04</v>
      </c>
      <c r="H180" s="22">
        <v>0</v>
      </c>
      <c r="I180" s="23">
        <f t="shared" si="4"/>
        <v>0</v>
      </c>
      <c r="J180" s="22">
        <v>100000</v>
      </c>
      <c r="K180" s="23">
        <f t="shared" si="5"/>
        <v>0.43780000000000002</v>
      </c>
    </row>
    <row r="181" spans="1:11" ht="45" customHeight="1">
      <c r="A181" s="37">
        <v>177</v>
      </c>
      <c r="B181" s="37">
        <v>166</v>
      </c>
      <c r="C181" s="49" t="s">
        <v>346</v>
      </c>
      <c r="D181" s="47" t="s">
        <v>347</v>
      </c>
      <c r="E181" s="4" t="s">
        <v>380</v>
      </c>
      <c r="F181" s="14" t="s">
        <v>559</v>
      </c>
      <c r="G181" s="22">
        <v>71685</v>
      </c>
      <c r="H181" s="22">
        <v>0</v>
      </c>
      <c r="I181" s="23">
        <f t="shared" si="4"/>
        <v>0</v>
      </c>
      <c r="J181" s="22">
        <v>40000</v>
      </c>
      <c r="K181" s="23">
        <f t="shared" si="5"/>
        <v>0.55800000000000005</v>
      </c>
    </row>
    <row r="182" spans="1:11" ht="45" customHeight="1">
      <c r="A182" s="37">
        <v>178</v>
      </c>
      <c r="B182" s="37">
        <v>26</v>
      </c>
      <c r="C182" s="43" t="s">
        <v>348</v>
      </c>
      <c r="D182" s="44" t="s">
        <v>349</v>
      </c>
      <c r="E182" s="3" t="s">
        <v>380</v>
      </c>
      <c r="F182" s="16" t="s">
        <v>560</v>
      </c>
      <c r="G182" s="22">
        <v>505128.99</v>
      </c>
      <c r="H182" s="22">
        <v>0</v>
      </c>
      <c r="I182" s="23">
        <f t="shared" si="4"/>
        <v>0</v>
      </c>
      <c r="J182" s="22">
        <v>50000</v>
      </c>
      <c r="K182" s="23">
        <f t="shared" si="5"/>
        <v>9.9000000000000005E-2</v>
      </c>
    </row>
    <row r="183" spans="1:11" ht="45" customHeight="1">
      <c r="A183" s="37">
        <v>179</v>
      </c>
      <c r="B183" s="37">
        <v>38</v>
      </c>
      <c r="C183" s="49" t="s">
        <v>350</v>
      </c>
      <c r="D183" s="47" t="s">
        <v>351</v>
      </c>
      <c r="E183" s="4" t="s">
        <v>379</v>
      </c>
      <c r="F183" s="4" t="s">
        <v>561</v>
      </c>
      <c r="G183" s="22">
        <v>495302.77</v>
      </c>
      <c r="H183" s="22">
        <v>0</v>
      </c>
      <c r="I183" s="23">
        <f t="shared" si="4"/>
        <v>0</v>
      </c>
      <c r="J183" s="22">
        <v>15000</v>
      </c>
      <c r="K183" s="23">
        <f t="shared" si="5"/>
        <v>3.0300000000000001E-2</v>
      </c>
    </row>
    <row r="184" spans="1:11" ht="45" customHeight="1">
      <c r="A184" s="37">
        <v>180</v>
      </c>
      <c r="B184" s="37">
        <v>60</v>
      </c>
      <c r="C184" s="53" t="s">
        <v>352</v>
      </c>
      <c r="D184" s="44" t="s">
        <v>353</v>
      </c>
      <c r="E184" s="4" t="s">
        <v>380</v>
      </c>
      <c r="F184" s="14" t="s">
        <v>562</v>
      </c>
      <c r="G184" s="32">
        <v>389587.76</v>
      </c>
      <c r="H184" s="22">
        <v>0</v>
      </c>
      <c r="I184" s="23">
        <f t="shared" si="4"/>
        <v>0</v>
      </c>
      <c r="J184" s="22">
        <v>30000</v>
      </c>
      <c r="K184" s="23">
        <f t="shared" si="5"/>
        <v>7.6999999999999999E-2</v>
      </c>
    </row>
    <row r="185" spans="1:11" ht="45" customHeight="1">
      <c r="A185" s="37">
        <v>181</v>
      </c>
      <c r="B185" s="37">
        <v>206</v>
      </c>
      <c r="C185" s="49" t="s">
        <v>354</v>
      </c>
      <c r="D185" s="47" t="s">
        <v>355</v>
      </c>
      <c r="E185" s="4" t="s">
        <v>380</v>
      </c>
      <c r="F185" s="14" t="s">
        <v>563</v>
      </c>
      <c r="G185" s="22">
        <v>143797.87</v>
      </c>
      <c r="H185" s="22">
        <v>0</v>
      </c>
      <c r="I185" s="23">
        <f t="shared" si="4"/>
        <v>0</v>
      </c>
      <c r="J185" s="22">
        <v>20000</v>
      </c>
      <c r="K185" s="23">
        <f t="shared" si="5"/>
        <v>0.1391</v>
      </c>
    </row>
    <row r="186" spans="1:11" ht="45" customHeight="1">
      <c r="A186" s="37">
        <v>182</v>
      </c>
      <c r="B186" s="39">
        <v>39</v>
      </c>
      <c r="C186" s="43" t="s">
        <v>356</v>
      </c>
      <c r="D186" s="44" t="s">
        <v>157</v>
      </c>
      <c r="E186" s="3" t="s">
        <v>379</v>
      </c>
      <c r="F186" s="4" t="s">
        <v>564</v>
      </c>
      <c r="G186" s="22">
        <v>2032764.07</v>
      </c>
      <c r="H186" s="22">
        <v>0</v>
      </c>
      <c r="I186" s="23">
        <f t="shared" si="4"/>
        <v>0</v>
      </c>
      <c r="J186" s="22">
        <v>300000</v>
      </c>
      <c r="K186" s="23">
        <f t="shared" si="5"/>
        <v>0.14760000000000001</v>
      </c>
    </row>
    <row r="187" spans="1:11" ht="45" customHeight="1">
      <c r="A187" s="37">
        <v>183</v>
      </c>
      <c r="B187" s="37">
        <v>90</v>
      </c>
      <c r="C187" s="49" t="s">
        <v>357</v>
      </c>
      <c r="D187" s="47" t="s">
        <v>358</v>
      </c>
      <c r="E187" s="3" t="s">
        <v>380</v>
      </c>
      <c r="F187" s="4" t="s">
        <v>565</v>
      </c>
      <c r="G187" s="22">
        <v>119724.84</v>
      </c>
      <c r="H187" s="22">
        <v>0</v>
      </c>
      <c r="I187" s="23">
        <f t="shared" si="4"/>
        <v>0</v>
      </c>
      <c r="J187" s="22">
        <v>20000</v>
      </c>
      <c r="K187" s="23">
        <f t="shared" si="5"/>
        <v>0.16700000000000001</v>
      </c>
    </row>
    <row r="188" spans="1:11" ht="45" customHeight="1">
      <c r="A188" s="37">
        <v>184</v>
      </c>
      <c r="B188" s="39">
        <v>155</v>
      </c>
      <c r="C188" s="49" t="s">
        <v>359</v>
      </c>
      <c r="D188" s="47" t="s">
        <v>360</v>
      </c>
      <c r="E188" s="4" t="s">
        <v>380</v>
      </c>
      <c r="F188" s="4" t="s">
        <v>566</v>
      </c>
      <c r="G188" s="22">
        <v>133023</v>
      </c>
      <c r="H188" s="22">
        <v>0</v>
      </c>
      <c r="I188" s="23">
        <f t="shared" si="4"/>
        <v>0</v>
      </c>
      <c r="J188" s="22">
        <v>30000</v>
      </c>
      <c r="K188" s="23">
        <f t="shared" si="5"/>
        <v>0.22550000000000001</v>
      </c>
    </row>
    <row r="189" spans="1:11" ht="45" customHeight="1">
      <c r="A189" s="37">
        <v>185</v>
      </c>
      <c r="B189" s="37">
        <v>20</v>
      </c>
      <c r="C189" s="49" t="s">
        <v>121</v>
      </c>
      <c r="D189" s="47" t="s">
        <v>361</v>
      </c>
      <c r="E189" s="3" t="s">
        <v>379</v>
      </c>
      <c r="F189" s="4" t="s">
        <v>567</v>
      </c>
      <c r="G189" s="22">
        <v>352680.84</v>
      </c>
      <c r="H189" s="22">
        <v>0</v>
      </c>
      <c r="I189" s="23">
        <f t="shared" si="4"/>
        <v>0</v>
      </c>
      <c r="J189" s="22">
        <v>70000</v>
      </c>
      <c r="K189" s="23">
        <f t="shared" si="5"/>
        <v>0.19850000000000001</v>
      </c>
    </row>
    <row r="190" spans="1:11" ht="45" customHeight="1">
      <c r="A190" s="37">
        <v>186</v>
      </c>
      <c r="B190" s="37">
        <v>138</v>
      </c>
      <c r="C190" s="49" t="s">
        <v>362</v>
      </c>
      <c r="D190" s="47" t="s">
        <v>363</v>
      </c>
      <c r="E190" s="4" t="s">
        <v>379</v>
      </c>
      <c r="F190" s="14" t="s">
        <v>568</v>
      </c>
      <c r="G190" s="22">
        <v>894441.94</v>
      </c>
      <c r="H190" s="22">
        <v>0</v>
      </c>
      <c r="I190" s="23">
        <f t="shared" si="4"/>
        <v>0</v>
      </c>
      <c r="J190" s="22">
        <v>30000</v>
      </c>
      <c r="K190" s="23">
        <f t="shared" si="5"/>
        <v>3.3500000000000002E-2</v>
      </c>
    </row>
    <row r="191" spans="1:11" ht="45" customHeight="1">
      <c r="A191" s="37">
        <v>187</v>
      </c>
      <c r="B191" s="39">
        <v>3</v>
      </c>
      <c r="C191" s="43" t="s">
        <v>364</v>
      </c>
      <c r="D191" s="44" t="s">
        <v>365</v>
      </c>
      <c r="E191" s="4" t="s">
        <v>380</v>
      </c>
      <c r="F191" s="4" t="s">
        <v>569</v>
      </c>
      <c r="G191" s="22">
        <v>2243438.38</v>
      </c>
      <c r="H191" s="22">
        <v>0</v>
      </c>
      <c r="I191" s="23">
        <f t="shared" si="4"/>
        <v>0</v>
      </c>
      <c r="J191" s="22">
        <v>30000</v>
      </c>
      <c r="K191" s="23">
        <f t="shared" si="5"/>
        <v>1.34E-2</v>
      </c>
    </row>
    <row r="192" spans="1:11" ht="45" customHeight="1">
      <c r="A192" s="37">
        <v>188</v>
      </c>
      <c r="B192" s="37">
        <v>64</v>
      </c>
      <c r="C192" s="48" t="s">
        <v>366</v>
      </c>
      <c r="D192" s="44" t="s">
        <v>367</v>
      </c>
      <c r="E192" s="4" t="s">
        <v>379</v>
      </c>
      <c r="F192" s="14" t="s">
        <v>570</v>
      </c>
      <c r="G192" s="22">
        <v>215914.29</v>
      </c>
      <c r="H192" s="22">
        <v>0</v>
      </c>
      <c r="I192" s="23">
        <f t="shared" si="4"/>
        <v>0</v>
      </c>
      <c r="J192" s="22">
        <v>20000</v>
      </c>
      <c r="K192" s="23">
        <f t="shared" si="5"/>
        <v>9.2600000000000002E-2</v>
      </c>
    </row>
    <row r="193" spans="1:11" ht="45" customHeight="1">
      <c r="A193" s="37">
        <v>189</v>
      </c>
      <c r="B193" s="39">
        <v>67</v>
      </c>
      <c r="C193" s="43" t="s">
        <v>368</v>
      </c>
      <c r="D193" s="44" t="s">
        <v>369</v>
      </c>
      <c r="E193" s="4" t="s">
        <v>379</v>
      </c>
      <c r="F193" s="14" t="s">
        <v>571</v>
      </c>
      <c r="G193" s="22">
        <v>16700</v>
      </c>
      <c r="H193" s="22">
        <v>0</v>
      </c>
      <c r="I193" s="23">
        <f t="shared" si="4"/>
        <v>0</v>
      </c>
      <c r="J193" s="22">
        <v>8000</v>
      </c>
      <c r="K193" s="23">
        <f t="shared" si="5"/>
        <v>0.47899999999999998</v>
      </c>
    </row>
    <row r="194" spans="1:11" ht="45" customHeight="1">
      <c r="A194" s="37">
        <v>190</v>
      </c>
      <c r="B194" s="37">
        <v>32</v>
      </c>
      <c r="C194" s="49" t="s">
        <v>114</v>
      </c>
      <c r="D194" s="47" t="s">
        <v>370</v>
      </c>
      <c r="E194" s="3" t="s">
        <v>379</v>
      </c>
      <c r="F194" s="16" t="s">
        <v>572</v>
      </c>
      <c r="G194" s="22">
        <v>39866.370000000003</v>
      </c>
      <c r="H194" s="22">
        <v>0</v>
      </c>
      <c r="I194" s="23">
        <f t="shared" si="4"/>
        <v>0</v>
      </c>
      <c r="J194" s="22">
        <v>10000</v>
      </c>
      <c r="K194" s="23">
        <f t="shared" si="5"/>
        <v>0.25080000000000002</v>
      </c>
    </row>
    <row r="195" spans="1:11" ht="45" customHeight="1">
      <c r="A195" s="37">
        <v>191</v>
      </c>
      <c r="B195" s="39">
        <v>41</v>
      </c>
      <c r="C195" s="53" t="s">
        <v>371</v>
      </c>
      <c r="D195" s="47" t="s">
        <v>372</v>
      </c>
      <c r="E195" s="15" t="s">
        <v>379</v>
      </c>
      <c r="F195" s="4" t="s">
        <v>573</v>
      </c>
      <c r="G195" s="22">
        <v>1713617.91</v>
      </c>
      <c r="H195" s="22">
        <v>0</v>
      </c>
      <c r="I195" s="23">
        <f t="shared" si="4"/>
        <v>0</v>
      </c>
      <c r="J195" s="22">
        <v>100000</v>
      </c>
      <c r="K195" s="23">
        <f t="shared" si="5"/>
        <v>5.8400000000000001E-2</v>
      </c>
    </row>
    <row r="196" spans="1:11" ht="45" customHeight="1">
      <c r="A196" s="37">
        <v>192</v>
      </c>
      <c r="B196" s="37">
        <v>68</v>
      </c>
      <c r="C196" s="49" t="s">
        <v>113</v>
      </c>
      <c r="D196" s="47" t="s">
        <v>373</v>
      </c>
      <c r="E196" s="4" t="s">
        <v>379</v>
      </c>
      <c r="F196" s="4" t="s">
        <v>574</v>
      </c>
      <c r="G196" s="22">
        <v>246470.71</v>
      </c>
      <c r="H196" s="22">
        <v>0</v>
      </c>
      <c r="I196" s="23">
        <f t="shared" si="4"/>
        <v>0</v>
      </c>
      <c r="J196" s="22">
        <v>150000</v>
      </c>
      <c r="K196" s="23">
        <f t="shared" si="5"/>
        <v>0.60860000000000003</v>
      </c>
    </row>
    <row r="197" spans="1:11" ht="45" customHeight="1">
      <c r="A197" s="37">
        <v>193</v>
      </c>
      <c r="B197" s="39">
        <v>109</v>
      </c>
      <c r="C197" s="43" t="s">
        <v>117</v>
      </c>
      <c r="D197" s="44" t="s">
        <v>374</v>
      </c>
      <c r="E197" s="4" t="s">
        <v>379</v>
      </c>
      <c r="F197" s="14" t="s">
        <v>575</v>
      </c>
      <c r="G197" s="22">
        <v>33775.35</v>
      </c>
      <c r="H197" s="22">
        <v>0</v>
      </c>
      <c r="I197" s="23">
        <f t="shared" si="4"/>
        <v>0</v>
      </c>
      <c r="J197" s="22">
        <v>15000</v>
      </c>
      <c r="K197" s="23">
        <f t="shared" si="5"/>
        <v>0.44409999999999999</v>
      </c>
    </row>
    <row r="198" spans="1:11" ht="45" customHeight="1">
      <c r="A198" s="37">
        <v>194</v>
      </c>
      <c r="B198" s="39">
        <v>195</v>
      </c>
      <c r="C198" s="43" t="s">
        <v>126</v>
      </c>
      <c r="D198" s="44" t="s">
        <v>328</v>
      </c>
      <c r="E198" s="4" t="s">
        <v>379</v>
      </c>
      <c r="F198" s="4" t="s">
        <v>545</v>
      </c>
      <c r="G198" s="22">
        <v>25000</v>
      </c>
      <c r="H198" s="22">
        <v>0</v>
      </c>
      <c r="I198" s="23">
        <f t="shared" ref="I198:I201" si="6">H198/G198</f>
        <v>0</v>
      </c>
      <c r="J198" s="22">
        <v>20000</v>
      </c>
      <c r="K198" s="23">
        <f t="shared" ref="K198:K201" si="7">J198/G198</f>
        <v>0.8</v>
      </c>
    </row>
    <row r="199" spans="1:11" ht="45" customHeight="1">
      <c r="A199" s="37">
        <v>195</v>
      </c>
      <c r="B199" s="37">
        <v>190</v>
      </c>
      <c r="C199" s="43" t="s">
        <v>134</v>
      </c>
      <c r="D199" s="44" t="s">
        <v>330</v>
      </c>
      <c r="E199" s="4" t="s">
        <v>380</v>
      </c>
      <c r="F199" s="14" t="s">
        <v>547</v>
      </c>
      <c r="G199" s="22">
        <v>10000</v>
      </c>
      <c r="H199" s="22">
        <v>0</v>
      </c>
      <c r="I199" s="23">
        <f t="shared" si="6"/>
        <v>0</v>
      </c>
      <c r="J199" s="22">
        <v>10000</v>
      </c>
      <c r="K199" s="23">
        <f t="shared" si="7"/>
        <v>1</v>
      </c>
    </row>
    <row r="200" spans="1:11" ht="45" customHeight="1">
      <c r="A200" s="37">
        <v>196</v>
      </c>
      <c r="B200" s="39">
        <v>63</v>
      </c>
      <c r="C200" s="48" t="s">
        <v>375</v>
      </c>
      <c r="D200" s="44" t="s">
        <v>376</v>
      </c>
      <c r="E200" s="4" t="s">
        <v>379</v>
      </c>
      <c r="F200" s="14" t="s">
        <v>576</v>
      </c>
      <c r="G200" s="22">
        <v>270008.09999999998</v>
      </c>
      <c r="H200" s="22">
        <v>0</v>
      </c>
      <c r="I200" s="23">
        <f t="shared" si="6"/>
        <v>0</v>
      </c>
      <c r="J200" s="22">
        <v>20000</v>
      </c>
      <c r="K200" s="23">
        <f t="shared" si="7"/>
        <v>7.4099999999999999E-2</v>
      </c>
    </row>
    <row r="201" spans="1:11" ht="45" customHeight="1">
      <c r="A201" s="37">
        <v>197</v>
      </c>
      <c r="B201" s="37">
        <v>174</v>
      </c>
      <c r="C201" s="43" t="s">
        <v>120</v>
      </c>
      <c r="D201" s="44" t="s">
        <v>377</v>
      </c>
      <c r="E201" s="4" t="s">
        <v>379</v>
      </c>
      <c r="F201" s="14" t="s">
        <v>577</v>
      </c>
      <c r="G201" s="22">
        <v>102567.15</v>
      </c>
      <c r="H201" s="22">
        <v>0</v>
      </c>
      <c r="I201" s="23">
        <f t="shared" si="6"/>
        <v>0</v>
      </c>
      <c r="J201" s="22">
        <v>26000</v>
      </c>
      <c r="K201" s="23">
        <f t="shared" si="7"/>
        <v>0.2535</v>
      </c>
    </row>
    <row r="202" spans="1:11" ht="24.75" customHeight="1">
      <c r="E202" s="67" t="s">
        <v>123</v>
      </c>
      <c r="F202" s="67"/>
      <c r="G202" s="67"/>
      <c r="H202" s="24">
        <f>SUM(H5:H201)</f>
        <v>14181471.300000001</v>
      </c>
      <c r="I202" s="25"/>
      <c r="J202" s="24">
        <f>SUM(J5:J201)</f>
        <v>1844528.7</v>
      </c>
      <c r="K202" s="25"/>
    </row>
  </sheetData>
  <mergeCells count="11">
    <mergeCell ref="E202:G202"/>
    <mergeCell ref="G1:K1"/>
    <mergeCell ref="F3:F4"/>
    <mergeCell ref="B3:B4"/>
    <mergeCell ref="A2:K2"/>
    <mergeCell ref="A3:A4"/>
    <mergeCell ref="C3:C4"/>
    <mergeCell ref="D3:D4"/>
    <mergeCell ref="E3:E4"/>
    <mergeCell ref="G3:G4"/>
    <mergeCell ref="H3:K3"/>
  </mergeCells>
  <pageMargins left="0.25" right="0.25" top="0.75" bottom="0.75" header="0.3" footer="0.3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B79F3-0DDD-420E-9F4B-6425B0EEDDD9}">
  <dimension ref="A1:R202"/>
  <sheetViews>
    <sheetView zoomScale="71" zoomScaleNormal="71" workbookViewId="0">
      <selection activeCell="Z6" sqref="Z6"/>
    </sheetView>
  </sheetViews>
  <sheetFormatPr defaultRowHeight="15"/>
  <cols>
    <col min="1" max="1" width="6.42578125" customWidth="1"/>
    <col min="2" max="2" width="7.140625" customWidth="1"/>
    <col min="3" max="3" width="38.42578125" customWidth="1"/>
    <col min="4" max="4" width="67.85546875" customWidth="1"/>
    <col min="5" max="5" width="9.42578125" customWidth="1"/>
    <col min="6" max="6" width="11" customWidth="1"/>
    <col min="7" max="7" width="15.140625" customWidth="1"/>
    <col min="8" max="8" width="15.42578125" customWidth="1"/>
    <col min="9" max="9" width="8.85546875" customWidth="1"/>
    <col min="10" max="10" width="14.42578125" customWidth="1"/>
    <col min="11" max="11" width="10" customWidth="1"/>
    <col min="14" max="14" width="12.5703125" customWidth="1"/>
    <col min="15" max="15" width="12.85546875" customWidth="1"/>
    <col min="16" max="16" width="13.5703125" customWidth="1"/>
    <col min="17" max="17" width="13.85546875" customWidth="1"/>
  </cols>
  <sheetData>
    <row r="1" spans="1:17" ht="61.5" customHeight="1">
      <c r="A1" s="1"/>
      <c r="B1" s="1"/>
      <c r="C1" s="2"/>
      <c r="E1" s="2" t="s">
        <v>0</v>
      </c>
      <c r="F1" s="2"/>
      <c r="G1" s="68" t="s">
        <v>582</v>
      </c>
      <c r="H1" s="68"/>
      <c r="I1" s="68"/>
      <c r="J1" s="68"/>
      <c r="K1" s="68"/>
    </row>
    <row r="2" spans="1:17" ht="60" customHeight="1" thickBot="1">
      <c r="A2" s="71" t="s">
        <v>158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7" ht="39.75" customHeight="1" thickBot="1">
      <c r="A3" s="69" t="s">
        <v>1</v>
      </c>
      <c r="B3" s="69" t="s">
        <v>10</v>
      </c>
      <c r="C3" s="73" t="s">
        <v>2</v>
      </c>
      <c r="D3" s="73" t="s">
        <v>3</v>
      </c>
      <c r="E3" s="69" t="s">
        <v>4</v>
      </c>
      <c r="F3" s="69" t="s">
        <v>9</v>
      </c>
      <c r="G3" s="75" t="s">
        <v>5</v>
      </c>
      <c r="H3" s="77" t="s">
        <v>6</v>
      </c>
      <c r="I3" s="77"/>
      <c r="J3" s="77"/>
      <c r="K3" s="77"/>
      <c r="N3" s="56" t="s">
        <v>583</v>
      </c>
      <c r="O3" s="57">
        <f>SUM(O5:O201)</f>
        <v>1844528.7</v>
      </c>
      <c r="P3" s="57">
        <f>SUM(P5:P201)</f>
        <v>14181471.300000001</v>
      </c>
      <c r="Q3" s="57">
        <f>SUM(Q7:Q201)</f>
        <v>21904714.059999999</v>
      </c>
    </row>
    <row r="4" spans="1:17" ht="110.25" customHeight="1" thickBot="1">
      <c r="A4" s="70"/>
      <c r="B4" s="70"/>
      <c r="C4" s="74"/>
      <c r="D4" s="74"/>
      <c r="E4" s="70"/>
      <c r="F4" s="70"/>
      <c r="G4" s="76"/>
      <c r="H4" s="11" t="s">
        <v>378</v>
      </c>
      <c r="I4" s="8" t="s">
        <v>7</v>
      </c>
      <c r="J4" s="12" t="s">
        <v>8</v>
      </c>
      <c r="K4" s="13" t="s">
        <v>7</v>
      </c>
      <c r="N4" s="58" t="s">
        <v>584</v>
      </c>
      <c r="O4" s="59" t="s">
        <v>585</v>
      </c>
      <c r="P4" s="60" t="s">
        <v>586</v>
      </c>
      <c r="Q4" s="61" t="s">
        <v>587</v>
      </c>
    </row>
    <row r="5" spans="1:17" ht="45" customHeight="1">
      <c r="A5" s="37">
        <v>1</v>
      </c>
      <c r="B5" s="38">
        <v>50</v>
      </c>
      <c r="C5" s="41" t="s">
        <v>47</v>
      </c>
      <c r="D5" s="42" t="s">
        <v>159</v>
      </c>
      <c r="E5" s="10" t="s">
        <v>379</v>
      </c>
      <c r="F5" s="10" t="s">
        <v>382</v>
      </c>
      <c r="G5" s="22">
        <v>323546.96999999997</v>
      </c>
      <c r="H5" s="22">
        <v>78857.14</v>
      </c>
      <c r="I5" s="23">
        <f>H5/G5</f>
        <v>0.2437</v>
      </c>
      <c r="J5" s="22">
        <v>1142.8599999999999</v>
      </c>
      <c r="K5" s="23">
        <f>J5/G5</f>
        <v>3.5000000000000001E-3</v>
      </c>
      <c r="N5" s="22">
        <v>80000</v>
      </c>
      <c r="O5" s="22">
        <f t="shared" ref="O5:O68" si="0">N5*1%/70%</f>
        <v>1142.8599999999999</v>
      </c>
      <c r="P5" s="22">
        <f>N5*69%/70%</f>
        <v>78857.14</v>
      </c>
      <c r="Q5" s="22">
        <f t="shared" ref="Q5:Q68" si="1">N5*100%/70%</f>
        <v>114285.71</v>
      </c>
    </row>
    <row r="6" spans="1:17" ht="45" customHeight="1">
      <c r="A6" s="37">
        <v>2</v>
      </c>
      <c r="B6" s="37">
        <v>120</v>
      </c>
      <c r="C6" s="43" t="s">
        <v>54</v>
      </c>
      <c r="D6" s="44" t="s">
        <v>160</v>
      </c>
      <c r="E6" s="3" t="s">
        <v>379</v>
      </c>
      <c r="F6" s="4" t="s">
        <v>383</v>
      </c>
      <c r="G6" s="22">
        <v>199882.31</v>
      </c>
      <c r="H6" s="22">
        <v>98571.43</v>
      </c>
      <c r="I6" s="23">
        <f t="shared" ref="I6:I69" si="2">H6/G6</f>
        <v>0.49309999999999998</v>
      </c>
      <c r="J6" s="22">
        <v>1428.57</v>
      </c>
      <c r="K6" s="23">
        <f t="shared" ref="K6:K69" si="3">J6/G6</f>
        <v>7.1000000000000004E-3</v>
      </c>
      <c r="N6" s="22">
        <v>100000</v>
      </c>
      <c r="O6" s="22">
        <f t="shared" si="0"/>
        <v>1428.57</v>
      </c>
      <c r="P6" s="22">
        <f t="shared" ref="P6:P69" si="4">N6*69%/70%</f>
        <v>98571.43</v>
      </c>
      <c r="Q6" s="22">
        <f t="shared" si="1"/>
        <v>142857.14000000001</v>
      </c>
    </row>
    <row r="7" spans="1:17" ht="45" customHeight="1">
      <c r="A7" s="37">
        <v>3</v>
      </c>
      <c r="B7" s="39">
        <v>121</v>
      </c>
      <c r="C7" s="43" t="s">
        <v>54</v>
      </c>
      <c r="D7" s="44" t="s">
        <v>161</v>
      </c>
      <c r="E7" s="3" t="s">
        <v>379</v>
      </c>
      <c r="F7" s="29" t="s">
        <v>384</v>
      </c>
      <c r="G7" s="22">
        <v>199575.5</v>
      </c>
      <c r="H7" s="22">
        <v>49285.71</v>
      </c>
      <c r="I7" s="23">
        <f t="shared" si="2"/>
        <v>0.247</v>
      </c>
      <c r="J7" s="22">
        <v>714.29</v>
      </c>
      <c r="K7" s="23">
        <f t="shared" si="3"/>
        <v>3.5999999999999999E-3</v>
      </c>
      <c r="N7" s="22">
        <v>50000</v>
      </c>
      <c r="O7" s="22">
        <f t="shared" si="0"/>
        <v>714.29</v>
      </c>
      <c r="P7" s="22">
        <f t="shared" si="4"/>
        <v>49285.71</v>
      </c>
      <c r="Q7" s="22">
        <f t="shared" si="1"/>
        <v>71428.570000000007</v>
      </c>
    </row>
    <row r="8" spans="1:17" ht="45" customHeight="1">
      <c r="A8" s="37">
        <v>4</v>
      </c>
      <c r="B8" s="40">
        <v>85</v>
      </c>
      <c r="C8" s="41" t="s">
        <v>98</v>
      </c>
      <c r="D8" s="42" t="s">
        <v>162</v>
      </c>
      <c r="E8" s="9" t="s">
        <v>379</v>
      </c>
      <c r="F8" s="10" t="s">
        <v>385</v>
      </c>
      <c r="G8" s="31">
        <v>229002.77</v>
      </c>
      <c r="H8" s="55">
        <v>49285.71</v>
      </c>
      <c r="I8" s="23">
        <f t="shared" si="2"/>
        <v>0.2152</v>
      </c>
      <c r="J8" s="22">
        <v>714.29</v>
      </c>
      <c r="K8" s="23">
        <f t="shared" si="3"/>
        <v>3.0999999999999999E-3</v>
      </c>
      <c r="N8" s="55">
        <v>100000</v>
      </c>
      <c r="O8" s="63">
        <f t="shared" si="0"/>
        <v>1428.57</v>
      </c>
      <c r="P8" s="63">
        <f t="shared" si="4"/>
        <v>98571.43</v>
      </c>
      <c r="Q8" s="55">
        <f t="shared" si="1"/>
        <v>142857.14000000001</v>
      </c>
    </row>
    <row r="9" spans="1:17" ht="45" customHeight="1">
      <c r="A9" s="37">
        <v>5</v>
      </c>
      <c r="B9" s="37">
        <v>122</v>
      </c>
      <c r="C9" s="43" t="s">
        <v>77</v>
      </c>
      <c r="D9" s="44" t="s">
        <v>163</v>
      </c>
      <c r="E9" s="4" t="s">
        <v>379</v>
      </c>
      <c r="F9" s="4" t="s">
        <v>386</v>
      </c>
      <c r="G9" s="22">
        <v>182926</v>
      </c>
      <c r="H9" s="55">
        <v>49285.71</v>
      </c>
      <c r="I9" s="23">
        <f t="shared" si="2"/>
        <v>0.26939999999999997</v>
      </c>
      <c r="J9" s="22">
        <v>714.29</v>
      </c>
      <c r="K9" s="23">
        <f t="shared" si="3"/>
        <v>3.8999999999999998E-3</v>
      </c>
      <c r="N9" s="55">
        <v>50000</v>
      </c>
      <c r="O9" s="55">
        <f t="shared" si="0"/>
        <v>714.29</v>
      </c>
      <c r="P9" s="55">
        <f t="shared" si="4"/>
        <v>49285.71</v>
      </c>
      <c r="Q9" s="55">
        <f t="shared" si="1"/>
        <v>71428.570000000007</v>
      </c>
    </row>
    <row r="10" spans="1:17" ht="45" customHeight="1">
      <c r="A10" s="37">
        <v>6</v>
      </c>
      <c r="B10" s="39">
        <v>123</v>
      </c>
      <c r="C10" s="43" t="s">
        <v>77</v>
      </c>
      <c r="D10" s="44" t="s">
        <v>164</v>
      </c>
      <c r="E10" s="4" t="s">
        <v>379</v>
      </c>
      <c r="F10" s="14" t="s">
        <v>387</v>
      </c>
      <c r="G10" s="22">
        <v>887166</v>
      </c>
      <c r="H10" s="55">
        <v>49285.71</v>
      </c>
      <c r="I10" s="23">
        <f t="shared" si="2"/>
        <v>5.5599999999999997E-2</v>
      </c>
      <c r="J10" s="22">
        <v>714.29</v>
      </c>
      <c r="K10" s="23">
        <f t="shared" si="3"/>
        <v>8.0000000000000004E-4</v>
      </c>
      <c r="N10" s="55">
        <v>50000</v>
      </c>
      <c r="O10" s="55">
        <f t="shared" si="0"/>
        <v>714.29</v>
      </c>
      <c r="P10" s="55">
        <f t="shared" si="4"/>
        <v>49285.71</v>
      </c>
      <c r="Q10" s="55">
        <f t="shared" si="1"/>
        <v>71428.570000000007</v>
      </c>
    </row>
    <row r="11" spans="1:17" ht="45" customHeight="1">
      <c r="A11" s="37">
        <v>7</v>
      </c>
      <c r="B11" s="37">
        <v>124</v>
      </c>
      <c r="C11" s="43" t="s">
        <v>77</v>
      </c>
      <c r="D11" s="44" t="s">
        <v>165</v>
      </c>
      <c r="E11" s="3" t="s">
        <v>379</v>
      </c>
      <c r="F11" s="4" t="s">
        <v>388</v>
      </c>
      <c r="G11" s="22">
        <v>102630</v>
      </c>
      <c r="H11" s="55">
        <v>29571.43</v>
      </c>
      <c r="I11" s="23">
        <f t="shared" si="2"/>
        <v>0.28810000000000002</v>
      </c>
      <c r="J11" s="22">
        <v>428.57</v>
      </c>
      <c r="K11" s="23">
        <f t="shared" si="3"/>
        <v>4.1999999999999997E-3</v>
      </c>
      <c r="N11" s="62">
        <v>30000</v>
      </c>
      <c r="O11" s="55">
        <f t="shared" si="0"/>
        <v>428.57</v>
      </c>
      <c r="P11" s="55">
        <f t="shared" si="4"/>
        <v>29571.43</v>
      </c>
      <c r="Q11" s="55">
        <f t="shared" si="1"/>
        <v>42857.14</v>
      </c>
    </row>
    <row r="12" spans="1:17" ht="45" customHeight="1">
      <c r="A12" s="37">
        <v>8</v>
      </c>
      <c r="B12" s="37">
        <v>134</v>
      </c>
      <c r="C12" s="43" t="s">
        <v>166</v>
      </c>
      <c r="D12" s="44" t="s">
        <v>101</v>
      </c>
      <c r="E12" s="4" t="s">
        <v>379</v>
      </c>
      <c r="F12" s="4" t="s">
        <v>389</v>
      </c>
      <c r="G12" s="22">
        <v>274868.38</v>
      </c>
      <c r="H12" s="55">
        <v>78857.14</v>
      </c>
      <c r="I12" s="23">
        <f t="shared" si="2"/>
        <v>0.28689999999999999</v>
      </c>
      <c r="J12" s="22">
        <v>1142.8599999999999</v>
      </c>
      <c r="K12" s="23">
        <f t="shared" si="3"/>
        <v>4.1999999999999997E-3</v>
      </c>
      <c r="N12" s="55">
        <v>70000</v>
      </c>
      <c r="O12" s="63">
        <f t="shared" si="0"/>
        <v>1000</v>
      </c>
      <c r="P12" s="63">
        <f t="shared" si="4"/>
        <v>69000</v>
      </c>
      <c r="Q12" s="55">
        <f t="shared" si="1"/>
        <v>100000</v>
      </c>
    </row>
    <row r="13" spans="1:17" ht="45" customHeight="1">
      <c r="A13" s="37">
        <v>9</v>
      </c>
      <c r="B13" s="39">
        <v>11</v>
      </c>
      <c r="C13" s="43" t="s">
        <v>15</v>
      </c>
      <c r="D13" s="45" t="s">
        <v>167</v>
      </c>
      <c r="E13" s="7" t="s">
        <v>379</v>
      </c>
      <c r="F13" s="7" t="s">
        <v>390</v>
      </c>
      <c r="G13" s="32">
        <v>427195.68</v>
      </c>
      <c r="H13" s="55">
        <v>78857.14</v>
      </c>
      <c r="I13" s="23">
        <f t="shared" si="2"/>
        <v>0.18459999999999999</v>
      </c>
      <c r="J13" s="22">
        <v>1142.8599999999999</v>
      </c>
      <c r="K13" s="23">
        <f t="shared" si="3"/>
        <v>2.7000000000000001E-3</v>
      </c>
      <c r="N13" s="55">
        <v>70000</v>
      </c>
      <c r="O13" s="63">
        <f t="shared" si="0"/>
        <v>1000</v>
      </c>
      <c r="P13" s="63">
        <f t="shared" si="4"/>
        <v>69000</v>
      </c>
      <c r="Q13" s="55">
        <f t="shared" si="1"/>
        <v>100000</v>
      </c>
    </row>
    <row r="14" spans="1:17" ht="45" customHeight="1">
      <c r="A14" s="37">
        <v>10</v>
      </c>
      <c r="B14" s="37">
        <v>24</v>
      </c>
      <c r="C14" s="43" t="s">
        <v>40</v>
      </c>
      <c r="D14" s="44" t="s">
        <v>168</v>
      </c>
      <c r="E14" s="4" t="s">
        <v>379</v>
      </c>
      <c r="F14" s="4" t="s">
        <v>391</v>
      </c>
      <c r="G14" s="22">
        <v>457850.56</v>
      </c>
      <c r="H14" s="55">
        <v>88714.29</v>
      </c>
      <c r="I14" s="23">
        <f t="shared" si="2"/>
        <v>0.1938</v>
      </c>
      <c r="J14" s="22">
        <v>1285.71</v>
      </c>
      <c r="K14" s="23">
        <f t="shared" si="3"/>
        <v>2.8E-3</v>
      </c>
      <c r="N14" s="55">
        <v>90000</v>
      </c>
      <c r="O14" s="55">
        <f t="shared" si="0"/>
        <v>1285.71</v>
      </c>
      <c r="P14" s="55">
        <f t="shared" si="4"/>
        <v>88714.29</v>
      </c>
      <c r="Q14" s="55">
        <f t="shared" si="1"/>
        <v>128571.43</v>
      </c>
    </row>
    <row r="15" spans="1:17" ht="45" customHeight="1">
      <c r="A15" s="37">
        <v>11</v>
      </c>
      <c r="B15" s="37">
        <v>28</v>
      </c>
      <c r="C15" s="46" t="s">
        <v>169</v>
      </c>
      <c r="D15" s="44" t="s">
        <v>170</v>
      </c>
      <c r="E15" s="4" t="s">
        <v>380</v>
      </c>
      <c r="F15" s="14" t="s">
        <v>392</v>
      </c>
      <c r="G15" s="22">
        <v>1698573.76</v>
      </c>
      <c r="H15" s="55">
        <v>177428.57</v>
      </c>
      <c r="I15" s="23">
        <f t="shared" si="2"/>
        <v>0.1045</v>
      </c>
      <c r="J15" s="22">
        <v>2571.4299999999998</v>
      </c>
      <c r="K15" s="23">
        <f t="shared" si="3"/>
        <v>1.5E-3</v>
      </c>
      <c r="N15" s="55">
        <v>140000</v>
      </c>
      <c r="O15" s="63">
        <f t="shared" si="0"/>
        <v>2000</v>
      </c>
      <c r="P15" s="63">
        <f t="shared" si="4"/>
        <v>138000</v>
      </c>
      <c r="Q15" s="55">
        <f t="shared" si="1"/>
        <v>200000</v>
      </c>
    </row>
    <row r="16" spans="1:17" ht="45" customHeight="1">
      <c r="A16" s="37">
        <v>12</v>
      </c>
      <c r="B16" s="39">
        <v>93</v>
      </c>
      <c r="C16" s="43" t="s">
        <v>74</v>
      </c>
      <c r="D16" s="47" t="s">
        <v>171</v>
      </c>
      <c r="E16" s="3" t="s">
        <v>379</v>
      </c>
      <c r="F16" s="3" t="s">
        <v>393</v>
      </c>
      <c r="G16" s="22">
        <v>80327.460000000006</v>
      </c>
      <c r="H16" s="55">
        <v>49285.71</v>
      </c>
      <c r="I16" s="23">
        <f t="shared" si="2"/>
        <v>0.61360000000000003</v>
      </c>
      <c r="J16" s="22">
        <v>714.29</v>
      </c>
      <c r="K16" s="23">
        <f t="shared" si="3"/>
        <v>8.8999999999999999E-3</v>
      </c>
      <c r="N16" s="55">
        <v>50000</v>
      </c>
      <c r="O16" s="55">
        <f t="shared" si="0"/>
        <v>714.29</v>
      </c>
      <c r="P16" s="55">
        <f t="shared" si="4"/>
        <v>49285.71</v>
      </c>
      <c r="Q16" s="55">
        <f t="shared" si="1"/>
        <v>71428.570000000007</v>
      </c>
    </row>
    <row r="17" spans="1:17" ht="45" customHeight="1">
      <c r="A17" s="37">
        <v>13</v>
      </c>
      <c r="B17" s="39">
        <v>99</v>
      </c>
      <c r="C17" s="48" t="s">
        <v>95</v>
      </c>
      <c r="D17" s="44" t="s">
        <v>96</v>
      </c>
      <c r="E17" s="3" t="s">
        <v>379</v>
      </c>
      <c r="F17" s="4" t="s">
        <v>394</v>
      </c>
      <c r="G17" s="22">
        <v>83528.320000000007</v>
      </c>
      <c r="H17" s="55">
        <v>39428.57</v>
      </c>
      <c r="I17" s="23">
        <f t="shared" si="2"/>
        <v>0.47199999999999998</v>
      </c>
      <c r="J17" s="22">
        <v>571.42999999999995</v>
      </c>
      <c r="K17" s="23">
        <f t="shared" si="3"/>
        <v>6.7999999999999996E-3</v>
      </c>
      <c r="N17" s="55">
        <v>40000</v>
      </c>
      <c r="O17" s="55">
        <f t="shared" si="0"/>
        <v>571.42999999999995</v>
      </c>
      <c r="P17" s="55">
        <f t="shared" si="4"/>
        <v>39428.57</v>
      </c>
      <c r="Q17" s="55">
        <f t="shared" si="1"/>
        <v>57142.86</v>
      </c>
    </row>
    <row r="18" spans="1:17" ht="45" customHeight="1">
      <c r="A18" s="37">
        <v>14</v>
      </c>
      <c r="B18" s="37">
        <v>106</v>
      </c>
      <c r="C18" s="43" t="s">
        <v>124</v>
      </c>
      <c r="D18" s="44" t="s">
        <v>172</v>
      </c>
      <c r="E18" s="3" t="s">
        <v>379</v>
      </c>
      <c r="F18" s="4" t="s">
        <v>395</v>
      </c>
      <c r="G18" s="22">
        <v>746023.08</v>
      </c>
      <c r="H18" s="55">
        <v>88714.29</v>
      </c>
      <c r="I18" s="23">
        <f t="shared" si="2"/>
        <v>0.11890000000000001</v>
      </c>
      <c r="J18" s="22">
        <v>1285.71</v>
      </c>
      <c r="K18" s="23">
        <f t="shared" si="3"/>
        <v>1.6999999999999999E-3</v>
      </c>
      <c r="N18" s="55">
        <v>90000</v>
      </c>
      <c r="O18" s="55">
        <f t="shared" si="0"/>
        <v>1285.71</v>
      </c>
      <c r="P18" s="55">
        <f t="shared" si="4"/>
        <v>88714.29</v>
      </c>
      <c r="Q18" s="55">
        <f t="shared" si="1"/>
        <v>128571.43</v>
      </c>
    </row>
    <row r="19" spans="1:17" ht="45" customHeight="1">
      <c r="A19" s="37">
        <v>15</v>
      </c>
      <c r="B19" s="39">
        <v>115</v>
      </c>
      <c r="C19" s="43" t="s">
        <v>173</v>
      </c>
      <c r="D19" s="47" t="s">
        <v>174</v>
      </c>
      <c r="E19" s="4" t="s">
        <v>379</v>
      </c>
      <c r="F19" s="4" t="s">
        <v>396</v>
      </c>
      <c r="G19" s="22">
        <v>212081.73</v>
      </c>
      <c r="H19" s="55">
        <v>49285.71</v>
      </c>
      <c r="I19" s="23">
        <f t="shared" si="2"/>
        <v>0.2324</v>
      </c>
      <c r="J19" s="22">
        <v>714.29</v>
      </c>
      <c r="K19" s="23">
        <f t="shared" si="3"/>
        <v>3.3999999999999998E-3</v>
      </c>
      <c r="N19" s="55">
        <v>50000</v>
      </c>
      <c r="O19" s="55">
        <f t="shared" si="0"/>
        <v>714.29</v>
      </c>
      <c r="P19" s="55">
        <f t="shared" si="4"/>
        <v>49285.71</v>
      </c>
      <c r="Q19" s="55">
        <f t="shared" si="1"/>
        <v>71428.570000000007</v>
      </c>
    </row>
    <row r="20" spans="1:17" ht="45" customHeight="1">
      <c r="A20" s="37">
        <v>16</v>
      </c>
      <c r="B20" s="37">
        <v>210</v>
      </c>
      <c r="C20" s="49" t="s">
        <v>173</v>
      </c>
      <c r="D20" s="47" t="s">
        <v>175</v>
      </c>
      <c r="E20" s="4" t="s">
        <v>379</v>
      </c>
      <c r="F20" s="4" t="s">
        <v>397</v>
      </c>
      <c r="G20" s="22">
        <v>134605.12</v>
      </c>
      <c r="H20" s="55">
        <v>39428.57</v>
      </c>
      <c r="I20" s="23">
        <f t="shared" si="2"/>
        <v>0.29289999999999999</v>
      </c>
      <c r="J20" s="22">
        <v>571.42999999999995</v>
      </c>
      <c r="K20" s="23">
        <f t="shared" si="3"/>
        <v>4.1999999999999997E-3</v>
      </c>
      <c r="N20" s="55">
        <v>40000</v>
      </c>
      <c r="O20" s="55">
        <f t="shared" si="0"/>
        <v>571.42999999999995</v>
      </c>
      <c r="P20" s="55">
        <f t="shared" si="4"/>
        <v>39428.57</v>
      </c>
      <c r="Q20" s="55">
        <f t="shared" si="1"/>
        <v>57142.86</v>
      </c>
    </row>
    <row r="21" spans="1:17" ht="45" customHeight="1">
      <c r="A21" s="37">
        <v>17</v>
      </c>
      <c r="B21" s="37">
        <v>118</v>
      </c>
      <c r="C21" s="43" t="s">
        <v>141</v>
      </c>
      <c r="D21" s="44" t="s">
        <v>176</v>
      </c>
      <c r="E21" s="4" t="s">
        <v>379</v>
      </c>
      <c r="F21" s="14" t="s">
        <v>398</v>
      </c>
      <c r="G21" s="22">
        <v>877072.46</v>
      </c>
      <c r="H21" s="55">
        <v>118285.71</v>
      </c>
      <c r="I21" s="23">
        <f t="shared" si="2"/>
        <v>0.13489999999999999</v>
      </c>
      <c r="J21" s="22">
        <v>1714.29</v>
      </c>
      <c r="K21" s="23">
        <f t="shared" si="3"/>
        <v>2E-3</v>
      </c>
      <c r="N21" s="55">
        <v>100000</v>
      </c>
      <c r="O21" s="63">
        <f t="shared" si="0"/>
        <v>1428.57</v>
      </c>
      <c r="P21" s="63">
        <f t="shared" si="4"/>
        <v>98571.43</v>
      </c>
      <c r="Q21" s="55">
        <f t="shared" si="1"/>
        <v>142857.14000000001</v>
      </c>
    </row>
    <row r="22" spans="1:17" ht="45" customHeight="1">
      <c r="A22" s="37">
        <v>18</v>
      </c>
      <c r="B22" s="39">
        <v>153</v>
      </c>
      <c r="C22" s="43" t="s">
        <v>28</v>
      </c>
      <c r="D22" s="44" t="s">
        <v>177</v>
      </c>
      <c r="E22" s="4" t="s">
        <v>379</v>
      </c>
      <c r="F22" s="4" t="s">
        <v>399</v>
      </c>
      <c r="G22" s="22">
        <v>4475343.0199999996</v>
      </c>
      <c r="H22" s="55">
        <v>147857.14000000001</v>
      </c>
      <c r="I22" s="23">
        <f t="shared" si="2"/>
        <v>3.3000000000000002E-2</v>
      </c>
      <c r="J22" s="22">
        <v>2142.86</v>
      </c>
      <c r="K22" s="23">
        <f t="shared" si="3"/>
        <v>5.0000000000000001E-4</v>
      </c>
      <c r="N22" s="55">
        <v>150000</v>
      </c>
      <c r="O22" s="55">
        <f t="shared" si="0"/>
        <v>2142.86</v>
      </c>
      <c r="P22" s="55">
        <f t="shared" si="4"/>
        <v>147857.14000000001</v>
      </c>
      <c r="Q22" s="55">
        <f t="shared" si="1"/>
        <v>214285.71</v>
      </c>
    </row>
    <row r="23" spans="1:17" ht="45" customHeight="1">
      <c r="A23" s="37">
        <v>19</v>
      </c>
      <c r="B23" s="37">
        <v>212</v>
      </c>
      <c r="C23" s="49" t="s">
        <v>28</v>
      </c>
      <c r="D23" s="47" t="s">
        <v>178</v>
      </c>
      <c r="E23" s="4" t="s">
        <v>379</v>
      </c>
      <c r="F23" s="4" t="s">
        <v>400</v>
      </c>
      <c r="G23" s="22">
        <v>497500</v>
      </c>
      <c r="H23" s="55">
        <v>78857.14</v>
      </c>
      <c r="I23" s="23">
        <f t="shared" si="2"/>
        <v>0.1585</v>
      </c>
      <c r="J23" s="22">
        <v>1142.8599999999999</v>
      </c>
      <c r="K23" s="23">
        <f t="shared" si="3"/>
        <v>2.3E-3</v>
      </c>
      <c r="N23" s="55">
        <v>80000</v>
      </c>
      <c r="O23" s="55">
        <f t="shared" si="0"/>
        <v>1142.8599999999999</v>
      </c>
      <c r="P23" s="55">
        <f t="shared" si="4"/>
        <v>78857.14</v>
      </c>
      <c r="Q23" s="55">
        <f t="shared" si="1"/>
        <v>114285.71</v>
      </c>
    </row>
    <row r="24" spans="1:17" ht="45" customHeight="1">
      <c r="A24" s="37">
        <v>20</v>
      </c>
      <c r="B24" s="37">
        <v>176</v>
      </c>
      <c r="C24" s="43" t="s">
        <v>39</v>
      </c>
      <c r="D24" s="44" t="s">
        <v>179</v>
      </c>
      <c r="E24" s="6" t="s">
        <v>379</v>
      </c>
      <c r="F24" s="6" t="s">
        <v>401</v>
      </c>
      <c r="G24" s="33">
        <v>1024209.19</v>
      </c>
      <c r="H24" s="55">
        <v>147857.14000000001</v>
      </c>
      <c r="I24" s="23">
        <f t="shared" si="2"/>
        <v>0.1444</v>
      </c>
      <c r="J24" s="22">
        <v>2142.86</v>
      </c>
      <c r="K24" s="23">
        <f t="shared" si="3"/>
        <v>2.0999999999999999E-3</v>
      </c>
      <c r="N24" s="55">
        <v>150000</v>
      </c>
      <c r="O24" s="55">
        <f t="shared" si="0"/>
        <v>2142.86</v>
      </c>
      <c r="P24" s="55">
        <f t="shared" si="4"/>
        <v>147857.14000000001</v>
      </c>
      <c r="Q24" s="55">
        <f t="shared" si="1"/>
        <v>214285.71</v>
      </c>
    </row>
    <row r="25" spans="1:17" ht="45" customHeight="1">
      <c r="A25" s="37">
        <v>21</v>
      </c>
      <c r="B25" s="37">
        <v>58</v>
      </c>
      <c r="C25" s="43" t="s">
        <v>39</v>
      </c>
      <c r="D25" s="44" t="s">
        <v>180</v>
      </c>
      <c r="E25" s="4" t="s">
        <v>379</v>
      </c>
      <c r="F25" s="6" t="s">
        <v>402</v>
      </c>
      <c r="G25" s="33">
        <v>276103.02</v>
      </c>
      <c r="H25" s="55">
        <v>98571.43</v>
      </c>
      <c r="I25" s="23">
        <f t="shared" si="2"/>
        <v>0.35699999999999998</v>
      </c>
      <c r="J25" s="22">
        <v>1428.57</v>
      </c>
      <c r="K25" s="23">
        <f t="shared" si="3"/>
        <v>5.1999999999999998E-3</v>
      </c>
      <c r="N25" s="55">
        <v>100000</v>
      </c>
      <c r="O25" s="55">
        <f t="shared" si="0"/>
        <v>1428.57</v>
      </c>
      <c r="P25" s="55">
        <f t="shared" si="4"/>
        <v>98571.43</v>
      </c>
      <c r="Q25" s="55">
        <f t="shared" si="1"/>
        <v>142857.14000000001</v>
      </c>
    </row>
    <row r="26" spans="1:17" ht="45" customHeight="1">
      <c r="A26" s="37">
        <v>22</v>
      </c>
      <c r="B26" s="39">
        <v>89</v>
      </c>
      <c r="C26" s="43" t="s">
        <v>26</v>
      </c>
      <c r="D26" s="44" t="s">
        <v>181</v>
      </c>
      <c r="E26" s="3" t="s">
        <v>379</v>
      </c>
      <c r="F26" s="3" t="s">
        <v>403</v>
      </c>
      <c r="G26" s="22">
        <v>299794.42</v>
      </c>
      <c r="H26" s="55">
        <v>88714.29</v>
      </c>
      <c r="I26" s="23">
        <f t="shared" si="2"/>
        <v>0.2959</v>
      </c>
      <c r="J26" s="22">
        <v>1285.71</v>
      </c>
      <c r="K26" s="23">
        <f t="shared" si="3"/>
        <v>4.3E-3</v>
      </c>
      <c r="N26" s="55">
        <v>90000</v>
      </c>
      <c r="O26" s="55">
        <f t="shared" si="0"/>
        <v>1285.71</v>
      </c>
      <c r="P26" s="55">
        <f t="shared" si="4"/>
        <v>88714.29</v>
      </c>
      <c r="Q26" s="55">
        <f t="shared" si="1"/>
        <v>128571.43</v>
      </c>
    </row>
    <row r="27" spans="1:17" ht="45" customHeight="1">
      <c r="A27" s="37">
        <v>23</v>
      </c>
      <c r="B27" s="37">
        <v>128</v>
      </c>
      <c r="C27" s="48" t="s">
        <v>26</v>
      </c>
      <c r="D27" s="44" t="s">
        <v>182</v>
      </c>
      <c r="E27" s="4" t="s">
        <v>379</v>
      </c>
      <c r="F27" s="4" t="s">
        <v>404</v>
      </c>
      <c r="G27" s="22">
        <v>664064.77</v>
      </c>
      <c r="H27" s="55">
        <v>98571.43</v>
      </c>
      <c r="I27" s="23">
        <f t="shared" si="2"/>
        <v>0.1484</v>
      </c>
      <c r="J27" s="22">
        <v>1428.57</v>
      </c>
      <c r="K27" s="23">
        <f t="shared" si="3"/>
        <v>2.2000000000000001E-3</v>
      </c>
      <c r="N27" s="55">
        <v>80000</v>
      </c>
      <c r="O27" s="63">
        <f t="shared" si="0"/>
        <v>1142.8599999999999</v>
      </c>
      <c r="P27" s="63">
        <f t="shared" si="4"/>
        <v>78857.14</v>
      </c>
      <c r="Q27" s="55">
        <f t="shared" si="1"/>
        <v>114285.71</v>
      </c>
    </row>
    <row r="28" spans="1:17" ht="62.25" customHeight="1">
      <c r="A28" s="37">
        <v>24</v>
      </c>
      <c r="B28" s="39">
        <v>97</v>
      </c>
      <c r="C28" s="43" t="s">
        <v>183</v>
      </c>
      <c r="D28" s="44" t="s">
        <v>184</v>
      </c>
      <c r="E28" s="4" t="s">
        <v>380</v>
      </c>
      <c r="F28" s="4" t="s">
        <v>405</v>
      </c>
      <c r="G28" s="22">
        <v>228226.5</v>
      </c>
      <c r="H28" s="55">
        <v>78857.14</v>
      </c>
      <c r="I28" s="23">
        <f t="shared" si="2"/>
        <v>0.34549999999999997</v>
      </c>
      <c r="J28" s="22">
        <v>1142.8599999999999</v>
      </c>
      <c r="K28" s="23">
        <f t="shared" si="3"/>
        <v>5.0000000000000001E-3</v>
      </c>
      <c r="N28" s="55">
        <v>80000</v>
      </c>
      <c r="O28" s="55">
        <f t="shared" si="0"/>
        <v>1142.8599999999999</v>
      </c>
      <c r="P28" s="55">
        <f t="shared" si="4"/>
        <v>78857.14</v>
      </c>
      <c r="Q28" s="55">
        <f t="shared" si="1"/>
        <v>114285.71</v>
      </c>
    </row>
    <row r="29" spans="1:17" ht="45" customHeight="1">
      <c r="A29" s="37">
        <v>25</v>
      </c>
      <c r="B29" s="39">
        <v>197</v>
      </c>
      <c r="C29" s="49" t="s">
        <v>185</v>
      </c>
      <c r="D29" s="44" t="s">
        <v>186</v>
      </c>
      <c r="E29" s="3" t="s">
        <v>380</v>
      </c>
      <c r="F29" s="4" t="s">
        <v>406</v>
      </c>
      <c r="G29" s="22">
        <v>166392.51</v>
      </c>
      <c r="H29" s="55">
        <v>78857.14</v>
      </c>
      <c r="I29" s="23">
        <f t="shared" si="2"/>
        <v>0.47389999999999999</v>
      </c>
      <c r="J29" s="22">
        <v>1142.8599999999999</v>
      </c>
      <c r="K29" s="23">
        <f t="shared" si="3"/>
        <v>6.8999999999999999E-3</v>
      </c>
      <c r="N29" s="55">
        <v>80000</v>
      </c>
      <c r="O29" s="55">
        <f t="shared" si="0"/>
        <v>1142.8599999999999</v>
      </c>
      <c r="P29" s="55">
        <f t="shared" si="4"/>
        <v>78857.14</v>
      </c>
      <c r="Q29" s="55">
        <f t="shared" si="1"/>
        <v>114285.71</v>
      </c>
    </row>
    <row r="30" spans="1:17" ht="45" customHeight="1">
      <c r="A30" s="37">
        <v>26</v>
      </c>
      <c r="B30" s="39">
        <v>25</v>
      </c>
      <c r="C30" s="43" t="s">
        <v>66</v>
      </c>
      <c r="D30" s="44" t="s">
        <v>187</v>
      </c>
      <c r="E30" s="3" t="s">
        <v>379</v>
      </c>
      <c r="F30" s="4" t="s">
        <v>407</v>
      </c>
      <c r="G30" s="22">
        <v>186768.37</v>
      </c>
      <c r="H30" s="55">
        <v>49285.71</v>
      </c>
      <c r="I30" s="23">
        <f t="shared" si="2"/>
        <v>0.26390000000000002</v>
      </c>
      <c r="J30" s="22">
        <v>714.29</v>
      </c>
      <c r="K30" s="23">
        <f t="shared" si="3"/>
        <v>3.8E-3</v>
      </c>
      <c r="N30" s="55">
        <v>50000</v>
      </c>
      <c r="O30" s="55">
        <f t="shared" si="0"/>
        <v>714.29</v>
      </c>
      <c r="P30" s="55">
        <f t="shared" si="4"/>
        <v>49285.71</v>
      </c>
      <c r="Q30" s="55">
        <f t="shared" si="1"/>
        <v>71428.570000000007</v>
      </c>
    </row>
    <row r="31" spans="1:17" ht="45" customHeight="1">
      <c r="A31" s="37">
        <v>27</v>
      </c>
      <c r="B31" s="39">
        <v>169</v>
      </c>
      <c r="C31" s="49" t="s">
        <v>66</v>
      </c>
      <c r="D31" s="47" t="s">
        <v>188</v>
      </c>
      <c r="E31" s="3" t="s">
        <v>379</v>
      </c>
      <c r="F31" s="3" t="s">
        <v>408</v>
      </c>
      <c r="G31" s="22">
        <v>218000</v>
      </c>
      <c r="H31" s="55">
        <v>49285.71</v>
      </c>
      <c r="I31" s="23">
        <f t="shared" si="2"/>
        <v>0.2261</v>
      </c>
      <c r="J31" s="22">
        <v>714.29</v>
      </c>
      <c r="K31" s="23">
        <f t="shared" si="3"/>
        <v>3.3E-3</v>
      </c>
      <c r="N31" s="55">
        <v>50000</v>
      </c>
      <c r="O31" s="55">
        <f t="shared" si="0"/>
        <v>714.29</v>
      </c>
      <c r="P31" s="55">
        <f t="shared" si="4"/>
        <v>49285.71</v>
      </c>
      <c r="Q31" s="55">
        <f t="shared" si="1"/>
        <v>71428.570000000007</v>
      </c>
    </row>
    <row r="32" spans="1:17" ht="45" customHeight="1">
      <c r="A32" s="37">
        <v>28</v>
      </c>
      <c r="B32" s="39">
        <v>33</v>
      </c>
      <c r="C32" s="43" t="s">
        <v>78</v>
      </c>
      <c r="D32" s="44" t="s">
        <v>189</v>
      </c>
      <c r="E32" s="4" t="s">
        <v>379</v>
      </c>
      <c r="F32" s="14" t="s">
        <v>409</v>
      </c>
      <c r="G32" s="22">
        <v>2238793.13</v>
      </c>
      <c r="H32" s="55">
        <v>246428.57</v>
      </c>
      <c r="I32" s="23">
        <f t="shared" si="2"/>
        <v>0.1101</v>
      </c>
      <c r="J32" s="22">
        <v>3571.43</v>
      </c>
      <c r="K32" s="23">
        <f t="shared" si="3"/>
        <v>1.6000000000000001E-3</v>
      </c>
      <c r="N32" s="55">
        <v>250000</v>
      </c>
      <c r="O32" s="55">
        <f t="shared" si="0"/>
        <v>3571.43</v>
      </c>
      <c r="P32" s="55">
        <f t="shared" si="4"/>
        <v>246428.57</v>
      </c>
      <c r="Q32" s="55">
        <f t="shared" si="1"/>
        <v>357142.86</v>
      </c>
    </row>
    <row r="33" spans="1:17" ht="45" customHeight="1">
      <c r="A33" s="37">
        <v>29</v>
      </c>
      <c r="B33" s="39">
        <v>37</v>
      </c>
      <c r="C33" s="43" t="s">
        <v>119</v>
      </c>
      <c r="D33" s="44" t="s">
        <v>190</v>
      </c>
      <c r="E33" s="10" t="s">
        <v>379</v>
      </c>
      <c r="F33" s="4" t="s">
        <v>410</v>
      </c>
      <c r="G33" s="22">
        <v>2022398.1</v>
      </c>
      <c r="H33" s="55">
        <v>246428.57</v>
      </c>
      <c r="I33" s="23">
        <f t="shared" si="2"/>
        <v>0.12180000000000001</v>
      </c>
      <c r="J33" s="22">
        <v>3571.43</v>
      </c>
      <c r="K33" s="23">
        <f t="shared" si="3"/>
        <v>1.8E-3</v>
      </c>
      <c r="N33" s="55">
        <v>250000</v>
      </c>
      <c r="O33" s="55">
        <f t="shared" si="0"/>
        <v>3571.43</v>
      </c>
      <c r="P33" s="55">
        <f t="shared" si="4"/>
        <v>246428.57</v>
      </c>
      <c r="Q33" s="55">
        <f t="shared" si="1"/>
        <v>357142.86</v>
      </c>
    </row>
    <row r="34" spans="1:17" ht="45" customHeight="1">
      <c r="A34" s="37">
        <v>30</v>
      </c>
      <c r="B34" s="37">
        <v>46</v>
      </c>
      <c r="C34" s="49" t="s">
        <v>88</v>
      </c>
      <c r="D34" s="47" t="s">
        <v>191</v>
      </c>
      <c r="E34" s="10" t="s">
        <v>379</v>
      </c>
      <c r="F34" s="4" t="s">
        <v>411</v>
      </c>
      <c r="G34" s="31">
        <v>412852.24</v>
      </c>
      <c r="H34" s="55">
        <v>147857.14000000001</v>
      </c>
      <c r="I34" s="23">
        <f t="shared" si="2"/>
        <v>0.35809999999999997</v>
      </c>
      <c r="J34" s="22">
        <v>2142.86</v>
      </c>
      <c r="K34" s="23">
        <f t="shared" si="3"/>
        <v>5.1999999999999998E-3</v>
      </c>
      <c r="N34" s="55">
        <v>150000</v>
      </c>
      <c r="O34" s="55">
        <f t="shared" si="0"/>
        <v>2142.86</v>
      </c>
      <c r="P34" s="55">
        <f t="shared" si="4"/>
        <v>147857.14000000001</v>
      </c>
      <c r="Q34" s="55">
        <f t="shared" si="1"/>
        <v>214285.71</v>
      </c>
    </row>
    <row r="35" spans="1:17" ht="45" customHeight="1">
      <c r="A35" s="37">
        <v>31</v>
      </c>
      <c r="B35" s="39">
        <v>49</v>
      </c>
      <c r="C35" s="43" t="s">
        <v>23</v>
      </c>
      <c r="D35" s="44" t="s">
        <v>192</v>
      </c>
      <c r="E35" s="4" t="s">
        <v>379</v>
      </c>
      <c r="F35" s="14" t="s">
        <v>412</v>
      </c>
      <c r="G35" s="22">
        <v>105086.39999999999</v>
      </c>
      <c r="H35" s="55">
        <v>39428.57</v>
      </c>
      <c r="I35" s="23">
        <f t="shared" si="2"/>
        <v>0.37519999999999998</v>
      </c>
      <c r="J35" s="22">
        <v>571.42999999999995</v>
      </c>
      <c r="K35" s="23">
        <f t="shared" si="3"/>
        <v>5.4000000000000003E-3</v>
      </c>
      <c r="N35" s="55">
        <v>40000</v>
      </c>
      <c r="O35" s="55">
        <f t="shared" si="0"/>
        <v>571.42999999999995</v>
      </c>
      <c r="P35" s="55">
        <f t="shared" si="4"/>
        <v>39428.57</v>
      </c>
      <c r="Q35" s="55">
        <f t="shared" si="1"/>
        <v>57142.86</v>
      </c>
    </row>
    <row r="36" spans="1:17" ht="45" customHeight="1">
      <c r="A36" s="37">
        <v>32</v>
      </c>
      <c r="B36" s="37">
        <v>52</v>
      </c>
      <c r="C36" s="43" t="s">
        <v>136</v>
      </c>
      <c r="D36" s="44" t="s">
        <v>150</v>
      </c>
      <c r="E36" s="3" t="s">
        <v>379</v>
      </c>
      <c r="F36" s="3" t="s">
        <v>413</v>
      </c>
      <c r="G36" s="22">
        <v>383787.46</v>
      </c>
      <c r="H36" s="55">
        <v>78857.14</v>
      </c>
      <c r="I36" s="23">
        <f t="shared" si="2"/>
        <v>0.20549999999999999</v>
      </c>
      <c r="J36" s="22">
        <v>1142.8599999999999</v>
      </c>
      <c r="K36" s="23">
        <f t="shared" si="3"/>
        <v>3.0000000000000001E-3</v>
      </c>
      <c r="N36" s="55">
        <v>100000</v>
      </c>
      <c r="O36" s="63">
        <f t="shared" si="0"/>
        <v>1428.57</v>
      </c>
      <c r="P36" s="63">
        <f t="shared" si="4"/>
        <v>98571.43</v>
      </c>
      <c r="Q36" s="55">
        <f t="shared" si="1"/>
        <v>142857.14000000001</v>
      </c>
    </row>
    <row r="37" spans="1:17" ht="45" customHeight="1">
      <c r="A37" s="37">
        <v>33</v>
      </c>
      <c r="B37" s="39">
        <v>57</v>
      </c>
      <c r="C37" s="43" t="s">
        <v>35</v>
      </c>
      <c r="D37" s="44" t="s">
        <v>193</v>
      </c>
      <c r="E37" s="4" t="s">
        <v>379</v>
      </c>
      <c r="F37" s="4" t="s">
        <v>414</v>
      </c>
      <c r="G37" s="22">
        <v>45929.4</v>
      </c>
      <c r="H37" s="55">
        <v>29571.43</v>
      </c>
      <c r="I37" s="23">
        <f t="shared" si="2"/>
        <v>0.64380000000000004</v>
      </c>
      <c r="J37" s="22">
        <v>428.57</v>
      </c>
      <c r="K37" s="23">
        <f t="shared" si="3"/>
        <v>9.2999999999999992E-3</v>
      </c>
      <c r="N37" s="55">
        <v>30000</v>
      </c>
      <c r="O37" s="55">
        <f t="shared" si="0"/>
        <v>428.57</v>
      </c>
      <c r="P37" s="55">
        <f t="shared" si="4"/>
        <v>29571.43</v>
      </c>
      <c r="Q37" s="55">
        <f t="shared" si="1"/>
        <v>42857.14</v>
      </c>
    </row>
    <row r="38" spans="1:17" ht="45" customHeight="1">
      <c r="A38" s="37">
        <v>34</v>
      </c>
      <c r="B38" s="39">
        <v>61</v>
      </c>
      <c r="C38" s="43" t="s">
        <v>38</v>
      </c>
      <c r="D38" s="47" t="s">
        <v>194</v>
      </c>
      <c r="E38" s="4" t="s">
        <v>379</v>
      </c>
      <c r="F38" s="4" t="s">
        <v>415</v>
      </c>
      <c r="G38" s="22">
        <v>354707.57</v>
      </c>
      <c r="H38" s="55">
        <v>88714.29</v>
      </c>
      <c r="I38" s="23">
        <f t="shared" si="2"/>
        <v>0.25009999999999999</v>
      </c>
      <c r="J38" s="22">
        <v>1285.71</v>
      </c>
      <c r="K38" s="23">
        <f t="shared" si="3"/>
        <v>3.5999999999999999E-3</v>
      </c>
      <c r="N38" s="55">
        <v>90000</v>
      </c>
      <c r="O38" s="55">
        <f t="shared" si="0"/>
        <v>1285.71</v>
      </c>
      <c r="P38" s="55">
        <f t="shared" si="4"/>
        <v>88714.29</v>
      </c>
      <c r="Q38" s="55">
        <f t="shared" si="1"/>
        <v>128571.43</v>
      </c>
    </row>
    <row r="39" spans="1:17" ht="45" customHeight="1">
      <c r="A39" s="37">
        <v>35</v>
      </c>
      <c r="B39" s="37">
        <v>70</v>
      </c>
      <c r="C39" s="43" t="s">
        <v>44</v>
      </c>
      <c r="D39" s="44" t="s">
        <v>148</v>
      </c>
      <c r="E39" s="4" t="s">
        <v>379</v>
      </c>
      <c r="F39" s="4" t="s">
        <v>416</v>
      </c>
      <c r="G39" s="22">
        <v>101789.75999999999</v>
      </c>
      <c r="H39" s="55">
        <v>29571.43</v>
      </c>
      <c r="I39" s="23">
        <f t="shared" si="2"/>
        <v>0.29049999999999998</v>
      </c>
      <c r="J39" s="22">
        <v>428.57</v>
      </c>
      <c r="K39" s="23">
        <f t="shared" si="3"/>
        <v>4.1999999999999997E-3</v>
      </c>
      <c r="N39" s="55">
        <v>30000</v>
      </c>
      <c r="O39" s="55">
        <f t="shared" si="0"/>
        <v>428.57</v>
      </c>
      <c r="P39" s="55">
        <f t="shared" si="4"/>
        <v>29571.43</v>
      </c>
      <c r="Q39" s="55">
        <f t="shared" si="1"/>
        <v>42857.14</v>
      </c>
    </row>
    <row r="40" spans="1:17" ht="45" customHeight="1">
      <c r="A40" s="37">
        <v>36</v>
      </c>
      <c r="B40" s="39">
        <v>71</v>
      </c>
      <c r="C40" s="43" t="s">
        <v>44</v>
      </c>
      <c r="D40" s="50" t="s">
        <v>195</v>
      </c>
      <c r="E40" s="4" t="s">
        <v>379</v>
      </c>
      <c r="F40" s="4" t="s">
        <v>417</v>
      </c>
      <c r="G40" s="22">
        <v>296427.64</v>
      </c>
      <c r="H40" s="55">
        <v>78857.14</v>
      </c>
      <c r="I40" s="23">
        <f t="shared" si="2"/>
        <v>0.26600000000000001</v>
      </c>
      <c r="J40" s="22">
        <v>1142.8599999999999</v>
      </c>
      <c r="K40" s="23">
        <f t="shared" si="3"/>
        <v>3.8999999999999998E-3</v>
      </c>
      <c r="N40" s="55">
        <v>80000</v>
      </c>
      <c r="O40" s="55">
        <f t="shared" si="0"/>
        <v>1142.8599999999999</v>
      </c>
      <c r="P40" s="55">
        <f t="shared" si="4"/>
        <v>78857.14</v>
      </c>
      <c r="Q40" s="55">
        <f t="shared" si="1"/>
        <v>114285.71</v>
      </c>
    </row>
    <row r="41" spans="1:17" ht="45" customHeight="1">
      <c r="A41" s="37">
        <v>37</v>
      </c>
      <c r="B41" s="39">
        <v>69</v>
      </c>
      <c r="C41" s="43" t="s">
        <v>44</v>
      </c>
      <c r="D41" s="44" t="s">
        <v>196</v>
      </c>
      <c r="E41" s="4" t="s">
        <v>379</v>
      </c>
      <c r="F41" s="4" t="s">
        <v>418</v>
      </c>
      <c r="G41" s="22">
        <v>122238.85</v>
      </c>
      <c r="H41" s="55">
        <v>39428.57</v>
      </c>
      <c r="I41" s="23">
        <f t="shared" si="2"/>
        <v>0.3226</v>
      </c>
      <c r="J41" s="22">
        <v>571.42999999999995</v>
      </c>
      <c r="K41" s="23">
        <f t="shared" si="3"/>
        <v>4.7000000000000002E-3</v>
      </c>
      <c r="N41" s="55">
        <v>40000</v>
      </c>
      <c r="O41" s="55">
        <f t="shared" si="0"/>
        <v>571.42999999999995</v>
      </c>
      <c r="P41" s="55">
        <f t="shared" si="4"/>
        <v>39428.57</v>
      </c>
      <c r="Q41" s="55">
        <f t="shared" si="1"/>
        <v>57142.86</v>
      </c>
    </row>
    <row r="42" spans="1:17" ht="45" customHeight="1">
      <c r="A42" s="37">
        <v>38</v>
      </c>
      <c r="B42" s="39">
        <v>73</v>
      </c>
      <c r="C42" s="43" t="s">
        <v>45</v>
      </c>
      <c r="D42" s="44" t="s">
        <v>147</v>
      </c>
      <c r="E42" s="4" t="s">
        <v>381</v>
      </c>
      <c r="F42" s="4" t="s">
        <v>419</v>
      </c>
      <c r="G42" s="22">
        <v>587773.61</v>
      </c>
      <c r="H42" s="55">
        <v>98571.43</v>
      </c>
      <c r="I42" s="23">
        <f t="shared" si="2"/>
        <v>0.16769999999999999</v>
      </c>
      <c r="J42" s="22">
        <v>1428.57</v>
      </c>
      <c r="K42" s="23">
        <f t="shared" si="3"/>
        <v>2.3999999999999998E-3</v>
      </c>
      <c r="N42" s="55">
        <v>100000</v>
      </c>
      <c r="O42" s="55">
        <f t="shared" si="0"/>
        <v>1428.57</v>
      </c>
      <c r="P42" s="55">
        <f t="shared" si="4"/>
        <v>98571.43</v>
      </c>
      <c r="Q42" s="55">
        <f t="shared" si="1"/>
        <v>142857.14000000001</v>
      </c>
    </row>
    <row r="43" spans="1:17" ht="45" customHeight="1">
      <c r="A43" s="37">
        <v>39</v>
      </c>
      <c r="B43" s="39">
        <v>83</v>
      </c>
      <c r="C43" s="43" t="s">
        <v>106</v>
      </c>
      <c r="D43" s="44" t="s">
        <v>197</v>
      </c>
      <c r="E43" s="6" t="s">
        <v>379</v>
      </c>
      <c r="F43" s="6" t="s">
        <v>420</v>
      </c>
      <c r="G43" s="22">
        <v>82396.44</v>
      </c>
      <c r="H43" s="55">
        <v>29571.43</v>
      </c>
      <c r="I43" s="23">
        <f t="shared" si="2"/>
        <v>0.3589</v>
      </c>
      <c r="J43" s="22">
        <v>428.57</v>
      </c>
      <c r="K43" s="23">
        <f t="shared" si="3"/>
        <v>5.1999999999999998E-3</v>
      </c>
      <c r="N43" s="55">
        <v>30000</v>
      </c>
      <c r="O43" s="55">
        <f t="shared" si="0"/>
        <v>428.57</v>
      </c>
      <c r="P43" s="55">
        <f t="shared" si="4"/>
        <v>29571.43</v>
      </c>
      <c r="Q43" s="55">
        <f t="shared" si="1"/>
        <v>42857.14</v>
      </c>
    </row>
    <row r="44" spans="1:17" ht="45" customHeight="1">
      <c r="A44" s="37">
        <v>40</v>
      </c>
      <c r="B44" s="37">
        <v>94</v>
      </c>
      <c r="C44" s="43" t="s">
        <v>42</v>
      </c>
      <c r="D44" s="44" t="s">
        <v>198</v>
      </c>
      <c r="E44" s="4" t="s">
        <v>379</v>
      </c>
      <c r="F44" s="4" t="s">
        <v>421</v>
      </c>
      <c r="G44" s="22">
        <v>669513.6</v>
      </c>
      <c r="H44" s="55">
        <v>88714.29</v>
      </c>
      <c r="I44" s="23">
        <f t="shared" si="2"/>
        <v>0.13250000000000001</v>
      </c>
      <c r="J44" s="22">
        <v>1285.71</v>
      </c>
      <c r="K44" s="23">
        <f t="shared" si="3"/>
        <v>1.9E-3</v>
      </c>
      <c r="N44" s="55">
        <v>90000</v>
      </c>
      <c r="O44" s="55">
        <f t="shared" si="0"/>
        <v>1285.71</v>
      </c>
      <c r="P44" s="55">
        <f t="shared" si="4"/>
        <v>88714.29</v>
      </c>
      <c r="Q44" s="55">
        <f t="shared" si="1"/>
        <v>128571.43</v>
      </c>
    </row>
    <row r="45" spans="1:17" ht="45" customHeight="1">
      <c r="A45" s="37">
        <v>41</v>
      </c>
      <c r="B45" s="39">
        <v>95</v>
      </c>
      <c r="C45" s="43" t="s">
        <v>42</v>
      </c>
      <c r="D45" s="44" t="s">
        <v>199</v>
      </c>
      <c r="E45" s="4" t="s">
        <v>379</v>
      </c>
      <c r="F45" s="4" t="s">
        <v>422</v>
      </c>
      <c r="G45" s="22">
        <v>163107.84</v>
      </c>
      <c r="H45" s="55">
        <v>49285.71</v>
      </c>
      <c r="I45" s="23">
        <f t="shared" si="2"/>
        <v>0.30220000000000002</v>
      </c>
      <c r="J45" s="22">
        <v>714.29</v>
      </c>
      <c r="K45" s="23">
        <f t="shared" si="3"/>
        <v>4.4000000000000003E-3</v>
      </c>
      <c r="N45" s="55">
        <v>50000</v>
      </c>
      <c r="O45" s="55">
        <f t="shared" si="0"/>
        <v>714.29</v>
      </c>
      <c r="P45" s="55">
        <f t="shared" si="4"/>
        <v>49285.71</v>
      </c>
      <c r="Q45" s="55">
        <f t="shared" si="1"/>
        <v>71428.570000000007</v>
      </c>
    </row>
    <row r="46" spans="1:17" ht="45" customHeight="1">
      <c r="A46" s="37">
        <v>42</v>
      </c>
      <c r="B46" s="37">
        <v>198</v>
      </c>
      <c r="C46" s="43" t="s">
        <v>42</v>
      </c>
      <c r="D46" s="44" t="s">
        <v>200</v>
      </c>
      <c r="E46" s="4" t="s">
        <v>380</v>
      </c>
      <c r="F46" s="4" t="s">
        <v>423</v>
      </c>
      <c r="G46" s="22">
        <v>474400</v>
      </c>
      <c r="H46" s="55">
        <v>78857.14</v>
      </c>
      <c r="I46" s="23">
        <f t="shared" si="2"/>
        <v>0.16619999999999999</v>
      </c>
      <c r="J46" s="22">
        <v>1142.8599999999999</v>
      </c>
      <c r="K46" s="23">
        <f t="shared" si="3"/>
        <v>2.3999999999999998E-3</v>
      </c>
      <c r="N46" s="55">
        <v>80000</v>
      </c>
      <c r="O46" s="55">
        <f t="shared" si="0"/>
        <v>1142.8599999999999</v>
      </c>
      <c r="P46" s="55">
        <f t="shared" si="4"/>
        <v>78857.14</v>
      </c>
      <c r="Q46" s="55">
        <f t="shared" si="1"/>
        <v>114285.71</v>
      </c>
    </row>
    <row r="47" spans="1:17" ht="45" customHeight="1">
      <c r="A47" s="37">
        <v>43</v>
      </c>
      <c r="B47" s="37">
        <v>104</v>
      </c>
      <c r="C47" s="49" t="s">
        <v>83</v>
      </c>
      <c r="D47" s="47" t="s">
        <v>84</v>
      </c>
      <c r="E47" s="3" t="s">
        <v>379</v>
      </c>
      <c r="F47" s="4" t="s">
        <v>424</v>
      </c>
      <c r="G47" s="22">
        <v>149055.9</v>
      </c>
      <c r="H47" s="55">
        <v>78857.14</v>
      </c>
      <c r="I47" s="23">
        <f t="shared" si="2"/>
        <v>0.52900000000000003</v>
      </c>
      <c r="J47" s="22">
        <v>1142.8599999999999</v>
      </c>
      <c r="K47" s="23">
        <f t="shared" si="3"/>
        <v>7.7000000000000002E-3</v>
      </c>
      <c r="N47" s="55">
        <v>80000</v>
      </c>
      <c r="O47" s="55">
        <f t="shared" si="0"/>
        <v>1142.8599999999999</v>
      </c>
      <c r="P47" s="55">
        <f t="shared" si="4"/>
        <v>78857.14</v>
      </c>
      <c r="Q47" s="55">
        <f t="shared" si="1"/>
        <v>114285.71</v>
      </c>
    </row>
    <row r="48" spans="1:17" ht="52.5" customHeight="1">
      <c r="A48" s="37">
        <v>44</v>
      </c>
      <c r="B48" s="37">
        <v>110</v>
      </c>
      <c r="C48" s="43" t="s">
        <v>115</v>
      </c>
      <c r="D48" s="44" t="s">
        <v>201</v>
      </c>
      <c r="E48" s="4" t="s">
        <v>379</v>
      </c>
      <c r="F48" s="4" t="s">
        <v>425</v>
      </c>
      <c r="G48" s="22">
        <v>3460424.89</v>
      </c>
      <c r="H48" s="55">
        <v>246428.57</v>
      </c>
      <c r="I48" s="23">
        <f t="shared" si="2"/>
        <v>7.1199999999999999E-2</v>
      </c>
      <c r="J48" s="22">
        <v>3571.43</v>
      </c>
      <c r="K48" s="23">
        <f t="shared" si="3"/>
        <v>1E-3</v>
      </c>
      <c r="N48" s="55">
        <v>250000</v>
      </c>
      <c r="O48" s="55">
        <f t="shared" si="0"/>
        <v>3571.43</v>
      </c>
      <c r="P48" s="55">
        <f t="shared" si="4"/>
        <v>246428.57</v>
      </c>
      <c r="Q48" s="55">
        <f t="shared" si="1"/>
        <v>357142.86</v>
      </c>
    </row>
    <row r="49" spans="1:17" ht="45" customHeight="1">
      <c r="A49" s="37">
        <v>45</v>
      </c>
      <c r="B49" s="39">
        <v>111</v>
      </c>
      <c r="C49" s="49" t="s">
        <v>202</v>
      </c>
      <c r="D49" s="47" t="s">
        <v>203</v>
      </c>
      <c r="E49" s="4" t="s">
        <v>379</v>
      </c>
      <c r="F49" s="14" t="s">
        <v>426</v>
      </c>
      <c r="G49" s="22">
        <v>299001.15999999997</v>
      </c>
      <c r="H49" s="55">
        <v>78857.14</v>
      </c>
      <c r="I49" s="23">
        <f t="shared" si="2"/>
        <v>0.26369999999999999</v>
      </c>
      <c r="J49" s="22">
        <v>1142.8599999999999</v>
      </c>
      <c r="K49" s="23">
        <f t="shared" si="3"/>
        <v>3.8E-3</v>
      </c>
      <c r="N49" s="55">
        <v>80000</v>
      </c>
      <c r="O49" s="55">
        <f t="shared" si="0"/>
        <v>1142.8599999999999</v>
      </c>
      <c r="P49" s="55">
        <f t="shared" si="4"/>
        <v>78857.14</v>
      </c>
      <c r="Q49" s="55">
        <f t="shared" si="1"/>
        <v>114285.71</v>
      </c>
    </row>
    <row r="50" spans="1:17" ht="45" customHeight="1">
      <c r="A50" s="37">
        <v>46</v>
      </c>
      <c r="B50" s="37">
        <v>130</v>
      </c>
      <c r="C50" s="48" t="s">
        <v>204</v>
      </c>
      <c r="D50" s="47" t="s">
        <v>205</v>
      </c>
      <c r="E50" s="4" t="s">
        <v>379</v>
      </c>
      <c r="F50" s="4" t="s">
        <v>427</v>
      </c>
      <c r="G50" s="22">
        <v>323579.34999999998</v>
      </c>
      <c r="H50" s="55">
        <v>78857.14</v>
      </c>
      <c r="I50" s="23">
        <f t="shared" si="2"/>
        <v>0.2437</v>
      </c>
      <c r="J50" s="22">
        <v>1142.8599999999999</v>
      </c>
      <c r="K50" s="23">
        <f t="shared" si="3"/>
        <v>3.5000000000000001E-3</v>
      </c>
      <c r="N50" s="55">
        <v>80000</v>
      </c>
      <c r="O50" s="55">
        <f t="shared" si="0"/>
        <v>1142.8599999999999</v>
      </c>
      <c r="P50" s="55">
        <f t="shared" si="4"/>
        <v>78857.14</v>
      </c>
      <c r="Q50" s="55">
        <f t="shared" si="1"/>
        <v>114285.71</v>
      </c>
    </row>
    <row r="51" spans="1:17" ht="45" customHeight="1">
      <c r="A51" s="37">
        <v>47</v>
      </c>
      <c r="B51" s="39">
        <v>135</v>
      </c>
      <c r="C51" s="43" t="s">
        <v>99</v>
      </c>
      <c r="D51" s="44" t="s">
        <v>100</v>
      </c>
      <c r="E51" s="4" t="s">
        <v>379</v>
      </c>
      <c r="F51" s="4" t="s">
        <v>428</v>
      </c>
      <c r="G51" s="22">
        <v>397307.16</v>
      </c>
      <c r="H51" s="55">
        <v>78857.14</v>
      </c>
      <c r="I51" s="23">
        <f t="shared" si="2"/>
        <v>0.19850000000000001</v>
      </c>
      <c r="J51" s="22">
        <v>1142.8599999999999</v>
      </c>
      <c r="K51" s="23">
        <f t="shared" si="3"/>
        <v>2.8999999999999998E-3</v>
      </c>
      <c r="N51" s="55">
        <v>80000</v>
      </c>
      <c r="O51" s="55">
        <f t="shared" si="0"/>
        <v>1142.8599999999999</v>
      </c>
      <c r="P51" s="55">
        <f t="shared" si="4"/>
        <v>78857.14</v>
      </c>
      <c r="Q51" s="55">
        <f t="shared" si="1"/>
        <v>114285.71</v>
      </c>
    </row>
    <row r="52" spans="1:17" ht="45" customHeight="1">
      <c r="A52" s="37">
        <v>48</v>
      </c>
      <c r="B52" s="39">
        <v>139</v>
      </c>
      <c r="C52" s="49" t="s">
        <v>30</v>
      </c>
      <c r="D52" s="47" t="s">
        <v>206</v>
      </c>
      <c r="E52" s="3" t="s">
        <v>379</v>
      </c>
      <c r="F52" s="3" t="s">
        <v>429</v>
      </c>
      <c r="G52" s="22">
        <v>250689.08</v>
      </c>
      <c r="H52" s="55">
        <v>147857.14000000001</v>
      </c>
      <c r="I52" s="23">
        <f t="shared" si="2"/>
        <v>0.58979999999999999</v>
      </c>
      <c r="J52" s="22">
        <v>2142.86</v>
      </c>
      <c r="K52" s="23">
        <f t="shared" si="3"/>
        <v>8.5000000000000006E-3</v>
      </c>
      <c r="N52" s="55">
        <v>150000</v>
      </c>
      <c r="O52" s="55">
        <f t="shared" si="0"/>
        <v>2142.86</v>
      </c>
      <c r="P52" s="55">
        <f t="shared" si="4"/>
        <v>147857.14000000001</v>
      </c>
      <c r="Q52" s="55">
        <f t="shared" si="1"/>
        <v>214285.71</v>
      </c>
    </row>
    <row r="53" spans="1:17" ht="45" customHeight="1">
      <c r="A53" s="37">
        <v>49</v>
      </c>
      <c r="B53" s="39">
        <v>151</v>
      </c>
      <c r="C53" s="43" t="s">
        <v>57</v>
      </c>
      <c r="D53" s="44" t="s">
        <v>207</v>
      </c>
      <c r="E53" s="4" t="s">
        <v>379</v>
      </c>
      <c r="F53" s="14" t="s">
        <v>430</v>
      </c>
      <c r="G53" s="22">
        <v>477720.18</v>
      </c>
      <c r="H53" s="55">
        <v>295714.28999999998</v>
      </c>
      <c r="I53" s="23">
        <f t="shared" si="2"/>
        <v>0.61899999999999999</v>
      </c>
      <c r="J53" s="22">
        <v>4285.71</v>
      </c>
      <c r="K53" s="23">
        <f t="shared" si="3"/>
        <v>8.9999999999999993E-3</v>
      </c>
      <c r="N53" s="55">
        <v>300000</v>
      </c>
      <c r="O53" s="55">
        <f t="shared" si="0"/>
        <v>4285.71</v>
      </c>
      <c r="P53" s="55">
        <f t="shared" si="4"/>
        <v>295714.28999999998</v>
      </c>
      <c r="Q53" s="55">
        <f t="shared" si="1"/>
        <v>428571.43</v>
      </c>
    </row>
    <row r="54" spans="1:17" ht="45" customHeight="1">
      <c r="A54" s="37">
        <v>50</v>
      </c>
      <c r="B54" s="37">
        <v>170</v>
      </c>
      <c r="C54" s="48" t="s">
        <v>25</v>
      </c>
      <c r="D54" s="47" t="s">
        <v>208</v>
      </c>
      <c r="E54" s="3" t="s">
        <v>379</v>
      </c>
      <c r="F54" s="4" t="s">
        <v>431</v>
      </c>
      <c r="G54" s="22">
        <v>504397.47</v>
      </c>
      <c r="H54" s="55">
        <v>78857.14</v>
      </c>
      <c r="I54" s="23">
        <f t="shared" si="2"/>
        <v>0.15629999999999999</v>
      </c>
      <c r="J54" s="22">
        <v>1142.8599999999999</v>
      </c>
      <c r="K54" s="23">
        <f t="shared" si="3"/>
        <v>2.3E-3</v>
      </c>
      <c r="N54" s="55">
        <v>120000</v>
      </c>
      <c r="O54" s="63">
        <f t="shared" si="0"/>
        <v>1714.29</v>
      </c>
      <c r="P54" s="63">
        <f t="shared" si="4"/>
        <v>118285.71</v>
      </c>
      <c r="Q54" s="55">
        <f t="shared" si="1"/>
        <v>171428.57</v>
      </c>
    </row>
    <row r="55" spans="1:17" ht="45" customHeight="1">
      <c r="A55" s="37">
        <v>51</v>
      </c>
      <c r="B55" s="39">
        <v>177</v>
      </c>
      <c r="C55" s="43" t="s">
        <v>92</v>
      </c>
      <c r="D55" s="44" t="s">
        <v>209</v>
      </c>
      <c r="E55" s="4" t="s">
        <v>379</v>
      </c>
      <c r="F55" s="4" t="s">
        <v>432</v>
      </c>
      <c r="G55" s="22">
        <v>500161.76</v>
      </c>
      <c r="H55" s="55">
        <v>98571.43</v>
      </c>
      <c r="I55" s="23">
        <f t="shared" si="2"/>
        <v>0.1971</v>
      </c>
      <c r="J55" s="22">
        <v>1428.57</v>
      </c>
      <c r="K55" s="23">
        <f t="shared" si="3"/>
        <v>2.8999999999999998E-3</v>
      </c>
      <c r="N55" s="55">
        <v>100000</v>
      </c>
      <c r="O55" s="55">
        <f t="shared" si="0"/>
        <v>1428.57</v>
      </c>
      <c r="P55" s="55">
        <f t="shared" si="4"/>
        <v>98571.43</v>
      </c>
      <c r="Q55" s="55">
        <f t="shared" si="1"/>
        <v>142857.14000000001</v>
      </c>
    </row>
    <row r="56" spans="1:17" ht="45" customHeight="1">
      <c r="A56" s="37">
        <v>52</v>
      </c>
      <c r="B56" s="37">
        <v>184</v>
      </c>
      <c r="C56" s="51" t="s">
        <v>130</v>
      </c>
      <c r="D56" s="52" t="s">
        <v>210</v>
      </c>
      <c r="E56" s="18" t="s">
        <v>379</v>
      </c>
      <c r="F56" s="20" t="s">
        <v>433</v>
      </c>
      <c r="G56" s="34">
        <v>340000.08</v>
      </c>
      <c r="H56" s="55">
        <v>88714.29</v>
      </c>
      <c r="I56" s="23">
        <f t="shared" si="2"/>
        <v>0.26090000000000002</v>
      </c>
      <c r="J56" s="22">
        <v>1285.71</v>
      </c>
      <c r="K56" s="23">
        <f t="shared" si="3"/>
        <v>3.8E-3</v>
      </c>
      <c r="N56" s="55">
        <v>80000</v>
      </c>
      <c r="O56" s="63">
        <f t="shared" si="0"/>
        <v>1142.8599999999999</v>
      </c>
      <c r="P56" s="63">
        <f t="shared" si="4"/>
        <v>78857.14</v>
      </c>
      <c r="Q56" s="55">
        <f t="shared" si="1"/>
        <v>114285.71</v>
      </c>
    </row>
    <row r="57" spans="1:17" ht="45" customHeight="1">
      <c r="A57" s="37">
        <v>53</v>
      </c>
      <c r="B57" s="39">
        <v>185</v>
      </c>
      <c r="C57" s="43" t="s">
        <v>27</v>
      </c>
      <c r="D57" s="44" t="s">
        <v>211</v>
      </c>
      <c r="E57" s="4" t="s">
        <v>379</v>
      </c>
      <c r="F57" s="14" t="s">
        <v>434</v>
      </c>
      <c r="G57" s="22">
        <v>403301.77</v>
      </c>
      <c r="H57" s="55">
        <v>128142.86</v>
      </c>
      <c r="I57" s="23">
        <f t="shared" si="2"/>
        <v>0.31769999999999998</v>
      </c>
      <c r="J57" s="22">
        <v>1857.14</v>
      </c>
      <c r="K57" s="23">
        <f t="shared" si="3"/>
        <v>4.5999999999999999E-3</v>
      </c>
      <c r="N57" s="55">
        <v>130000</v>
      </c>
      <c r="O57" s="55">
        <f t="shared" si="0"/>
        <v>1857.14</v>
      </c>
      <c r="P57" s="55">
        <f t="shared" si="4"/>
        <v>128142.86</v>
      </c>
      <c r="Q57" s="55">
        <f t="shared" si="1"/>
        <v>185714.29</v>
      </c>
    </row>
    <row r="58" spans="1:17" ht="45" customHeight="1">
      <c r="A58" s="37">
        <v>54</v>
      </c>
      <c r="B58" s="37">
        <v>186</v>
      </c>
      <c r="C58" s="43" t="s">
        <v>107</v>
      </c>
      <c r="D58" s="44" t="s">
        <v>212</v>
      </c>
      <c r="E58" s="4" t="s">
        <v>379</v>
      </c>
      <c r="F58" s="4" t="s">
        <v>435</v>
      </c>
      <c r="G58" s="22">
        <v>607226.4</v>
      </c>
      <c r="H58" s="55">
        <v>118285.71</v>
      </c>
      <c r="I58" s="23">
        <f t="shared" si="2"/>
        <v>0.1948</v>
      </c>
      <c r="J58" s="22">
        <v>1714.29</v>
      </c>
      <c r="K58" s="23">
        <f t="shared" si="3"/>
        <v>2.8E-3</v>
      </c>
      <c r="N58" s="55">
        <v>120000</v>
      </c>
      <c r="O58" s="55">
        <f t="shared" si="0"/>
        <v>1714.29</v>
      </c>
      <c r="P58" s="55">
        <f t="shared" si="4"/>
        <v>118285.71</v>
      </c>
      <c r="Q58" s="55">
        <f t="shared" si="1"/>
        <v>171428.57</v>
      </c>
    </row>
    <row r="59" spans="1:17" ht="45" customHeight="1">
      <c r="A59" s="37">
        <v>55</v>
      </c>
      <c r="B59" s="39">
        <v>5</v>
      </c>
      <c r="C59" s="43" t="s">
        <v>51</v>
      </c>
      <c r="D59" s="44" t="s">
        <v>213</v>
      </c>
      <c r="E59" s="3" t="s">
        <v>379</v>
      </c>
      <c r="F59" s="4" t="s">
        <v>436</v>
      </c>
      <c r="G59" s="22">
        <v>60983.4</v>
      </c>
      <c r="H59" s="55">
        <v>29571.43</v>
      </c>
      <c r="I59" s="23">
        <f t="shared" si="2"/>
        <v>0.4849</v>
      </c>
      <c r="J59" s="22">
        <v>428.57</v>
      </c>
      <c r="K59" s="23">
        <f t="shared" si="3"/>
        <v>7.0000000000000001E-3</v>
      </c>
      <c r="N59" s="55">
        <v>30000</v>
      </c>
      <c r="O59" s="55">
        <f t="shared" si="0"/>
        <v>428.57</v>
      </c>
      <c r="P59" s="55">
        <f t="shared" si="4"/>
        <v>29571.43</v>
      </c>
      <c r="Q59" s="55">
        <f t="shared" si="1"/>
        <v>42857.14</v>
      </c>
    </row>
    <row r="60" spans="1:17" ht="45" customHeight="1">
      <c r="A60" s="37">
        <v>56</v>
      </c>
      <c r="B60" s="37">
        <v>10</v>
      </c>
      <c r="C60" s="53" t="s">
        <v>13</v>
      </c>
      <c r="D60" s="45" t="s">
        <v>149</v>
      </c>
      <c r="E60" s="4" t="s">
        <v>380</v>
      </c>
      <c r="F60" s="14" t="s">
        <v>437</v>
      </c>
      <c r="G60" s="22">
        <v>448889.99</v>
      </c>
      <c r="H60" s="55">
        <v>78857.14</v>
      </c>
      <c r="I60" s="23">
        <f t="shared" si="2"/>
        <v>0.1757</v>
      </c>
      <c r="J60" s="22">
        <v>1142.8599999999999</v>
      </c>
      <c r="K60" s="23">
        <f t="shared" si="3"/>
        <v>2.5000000000000001E-3</v>
      </c>
      <c r="N60" s="55">
        <v>80000</v>
      </c>
      <c r="O60" s="55">
        <f t="shared" si="0"/>
        <v>1142.8599999999999</v>
      </c>
      <c r="P60" s="55">
        <f t="shared" si="4"/>
        <v>78857.14</v>
      </c>
      <c r="Q60" s="55">
        <f t="shared" si="1"/>
        <v>114285.71</v>
      </c>
    </row>
    <row r="61" spans="1:17" ht="45" customHeight="1">
      <c r="A61" s="37">
        <v>57</v>
      </c>
      <c r="B61" s="37">
        <v>14</v>
      </c>
      <c r="C61" s="43" t="s">
        <v>13</v>
      </c>
      <c r="D61" s="44" t="s">
        <v>214</v>
      </c>
      <c r="E61" s="4" t="s">
        <v>379</v>
      </c>
      <c r="F61" s="16" t="s">
        <v>438</v>
      </c>
      <c r="G61" s="22">
        <v>475784.58</v>
      </c>
      <c r="H61" s="55">
        <v>78857.14</v>
      </c>
      <c r="I61" s="23">
        <f t="shared" si="2"/>
        <v>0.16569999999999999</v>
      </c>
      <c r="J61" s="22">
        <v>1142.8599999999999</v>
      </c>
      <c r="K61" s="23">
        <f t="shared" si="3"/>
        <v>2.3999999999999998E-3</v>
      </c>
      <c r="N61" s="55">
        <v>80000</v>
      </c>
      <c r="O61" s="55">
        <f t="shared" si="0"/>
        <v>1142.8599999999999</v>
      </c>
      <c r="P61" s="55">
        <f t="shared" si="4"/>
        <v>78857.14</v>
      </c>
      <c r="Q61" s="55">
        <f t="shared" si="1"/>
        <v>114285.71</v>
      </c>
    </row>
    <row r="62" spans="1:17" ht="45" customHeight="1">
      <c r="A62" s="37">
        <v>58</v>
      </c>
      <c r="B62" s="39">
        <v>13</v>
      </c>
      <c r="C62" s="49" t="s">
        <v>12</v>
      </c>
      <c r="D62" s="47" t="s">
        <v>215</v>
      </c>
      <c r="E62" s="3" t="s">
        <v>379</v>
      </c>
      <c r="F62" s="3" t="s">
        <v>439</v>
      </c>
      <c r="G62" s="22">
        <v>220679.76</v>
      </c>
      <c r="H62" s="55">
        <v>59142.86</v>
      </c>
      <c r="I62" s="23">
        <f t="shared" si="2"/>
        <v>0.26800000000000002</v>
      </c>
      <c r="J62" s="22">
        <v>857.14</v>
      </c>
      <c r="K62" s="23">
        <f t="shared" si="3"/>
        <v>3.8999999999999998E-3</v>
      </c>
      <c r="N62" s="55">
        <v>60000</v>
      </c>
      <c r="O62" s="55">
        <f t="shared" si="0"/>
        <v>857.14</v>
      </c>
      <c r="P62" s="55">
        <f t="shared" si="4"/>
        <v>59142.86</v>
      </c>
      <c r="Q62" s="55">
        <f t="shared" si="1"/>
        <v>85714.29</v>
      </c>
    </row>
    <row r="63" spans="1:17" ht="45" customHeight="1">
      <c r="A63" s="37">
        <v>59</v>
      </c>
      <c r="B63" s="37">
        <v>30</v>
      </c>
      <c r="C63" s="48" t="s">
        <v>70</v>
      </c>
      <c r="D63" s="44" t="s">
        <v>216</v>
      </c>
      <c r="E63" s="4" t="s">
        <v>379</v>
      </c>
      <c r="F63" s="4" t="s">
        <v>440</v>
      </c>
      <c r="G63" s="22">
        <v>311177.55</v>
      </c>
      <c r="H63" s="55">
        <v>78857.14</v>
      </c>
      <c r="I63" s="23">
        <f t="shared" si="2"/>
        <v>0.25340000000000001</v>
      </c>
      <c r="J63" s="22">
        <v>1142.8599999999999</v>
      </c>
      <c r="K63" s="23">
        <f t="shared" si="3"/>
        <v>3.7000000000000002E-3</v>
      </c>
      <c r="N63" s="55">
        <v>80000</v>
      </c>
      <c r="O63" s="55">
        <f t="shared" si="0"/>
        <v>1142.8599999999999</v>
      </c>
      <c r="P63" s="55">
        <f t="shared" si="4"/>
        <v>78857.14</v>
      </c>
      <c r="Q63" s="55">
        <f t="shared" si="1"/>
        <v>114285.71</v>
      </c>
    </row>
    <row r="64" spans="1:17" ht="45" customHeight="1">
      <c r="A64" s="37">
        <v>60</v>
      </c>
      <c r="B64" s="37">
        <v>40</v>
      </c>
      <c r="C64" s="43" t="s">
        <v>217</v>
      </c>
      <c r="D64" s="44" t="s">
        <v>218</v>
      </c>
      <c r="E64" s="4" t="s">
        <v>380</v>
      </c>
      <c r="F64" s="14" t="s">
        <v>441</v>
      </c>
      <c r="G64" s="22">
        <v>634871.56000000006</v>
      </c>
      <c r="H64" s="55">
        <v>138000</v>
      </c>
      <c r="I64" s="23">
        <f t="shared" si="2"/>
        <v>0.21740000000000001</v>
      </c>
      <c r="J64" s="22">
        <v>2000</v>
      </c>
      <c r="K64" s="23">
        <f t="shared" si="3"/>
        <v>3.2000000000000002E-3</v>
      </c>
      <c r="N64" s="55">
        <v>140000</v>
      </c>
      <c r="O64" s="55">
        <f t="shared" si="0"/>
        <v>2000</v>
      </c>
      <c r="P64" s="55">
        <f t="shared" si="4"/>
        <v>138000</v>
      </c>
      <c r="Q64" s="55">
        <f t="shared" si="1"/>
        <v>200000</v>
      </c>
    </row>
    <row r="65" spans="1:17" ht="45" customHeight="1">
      <c r="A65" s="37">
        <v>61</v>
      </c>
      <c r="B65" s="39">
        <v>45</v>
      </c>
      <c r="C65" s="49" t="s">
        <v>140</v>
      </c>
      <c r="D65" s="47" t="s">
        <v>219</v>
      </c>
      <c r="E65" s="4" t="s">
        <v>379</v>
      </c>
      <c r="F65" s="14" t="s">
        <v>442</v>
      </c>
      <c r="G65" s="22">
        <v>423941.65</v>
      </c>
      <c r="H65" s="55">
        <v>138000</v>
      </c>
      <c r="I65" s="23">
        <f t="shared" si="2"/>
        <v>0.32550000000000001</v>
      </c>
      <c r="J65" s="22">
        <v>2000</v>
      </c>
      <c r="K65" s="23">
        <f t="shared" si="3"/>
        <v>4.7000000000000002E-3</v>
      </c>
      <c r="N65" s="55">
        <v>140000</v>
      </c>
      <c r="O65" s="55">
        <f t="shared" si="0"/>
        <v>2000</v>
      </c>
      <c r="P65" s="55">
        <f t="shared" si="4"/>
        <v>138000</v>
      </c>
      <c r="Q65" s="55">
        <f t="shared" si="1"/>
        <v>200000</v>
      </c>
    </row>
    <row r="66" spans="1:17" ht="45" customHeight="1">
      <c r="A66" s="37">
        <v>62</v>
      </c>
      <c r="B66" s="37">
        <v>48</v>
      </c>
      <c r="C66" s="43" t="s">
        <v>58</v>
      </c>
      <c r="D66" s="44" t="s">
        <v>220</v>
      </c>
      <c r="E66" s="3" t="s">
        <v>379</v>
      </c>
      <c r="F66" s="14" t="s">
        <v>443</v>
      </c>
      <c r="G66" s="22">
        <v>84769.7</v>
      </c>
      <c r="H66" s="55">
        <v>49285.71</v>
      </c>
      <c r="I66" s="23">
        <f t="shared" si="2"/>
        <v>0.58140000000000003</v>
      </c>
      <c r="J66" s="22">
        <v>714.29</v>
      </c>
      <c r="K66" s="23">
        <f t="shared" si="3"/>
        <v>8.3999999999999995E-3</v>
      </c>
      <c r="N66" s="55">
        <v>50000</v>
      </c>
      <c r="O66" s="55">
        <f t="shared" si="0"/>
        <v>714.29</v>
      </c>
      <c r="P66" s="55">
        <f t="shared" si="4"/>
        <v>49285.71</v>
      </c>
      <c r="Q66" s="55">
        <f t="shared" si="1"/>
        <v>71428.570000000007</v>
      </c>
    </row>
    <row r="67" spans="1:17" ht="45" customHeight="1">
      <c r="A67" s="37">
        <v>63</v>
      </c>
      <c r="B67" s="39">
        <v>55</v>
      </c>
      <c r="C67" s="48" t="s">
        <v>34</v>
      </c>
      <c r="D67" s="47" t="s">
        <v>221</v>
      </c>
      <c r="E67" s="4" t="s">
        <v>379</v>
      </c>
      <c r="F67" s="4" t="s">
        <v>444</v>
      </c>
      <c r="G67" s="22">
        <v>63136.39</v>
      </c>
      <c r="H67" s="55">
        <v>29571.43</v>
      </c>
      <c r="I67" s="23">
        <f t="shared" si="2"/>
        <v>0.46839999999999998</v>
      </c>
      <c r="J67" s="22">
        <v>428.57</v>
      </c>
      <c r="K67" s="23">
        <f t="shared" si="3"/>
        <v>6.7999999999999996E-3</v>
      </c>
      <c r="N67" s="55">
        <v>30000</v>
      </c>
      <c r="O67" s="55">
        <f t="shared" si="0"/>
        <v>428.57</v>
      </c>
      <c r="P67" s="55">
        <f t="shared" si="4"/>
        <v>29571.43</v>
      </c>
      <c r="Q67" s="55">
        <f t="shared" si="1"/>
        <v>42857.14</v>
      </c>
    </row>
    <row r="68" spans="1:17" ht="45" customHeight="1">
      <c r="A68" s="37">
        <v>64</v>
      </c>
      <c r="B68" s="37">
        <v>72</v>
      </c>
      <c r="C68" s="43" t="s">
        <v>46</v>
      </c>
      <c r="D68" s="44" t="s">
        <v>222</v>
      </c>
      <c r="E68" s="3" t="s">
        <v>379</v>
      </c>
      <c r="F68" s="4" t="s">
        <v>445</v>
      </c>
      <c r="G68" s="22">
        <v>104574.04</v>
      </c>
      <c r="H68" s="55">
        <v>39428.57</v>
      </c>
      <c r="I68" s="23">
        <f t="shared" si="2"/>
        <v>0.377</v>
      </c>
      <c r="J68" s="22">
        <v>571.42999999999995</v>
      </c>
      <c r="K68" s="23">
        <f t="shared" si="3"/>
        <v>5.4999999999999997E-3</v>
      </c>
      <c r="N68" s="55">
        <v>40000</v>
      </c>
      <c r="O68" s="55">
        <f t="shared" si="0"/>
        <v>571.42999999999995</v>
      </c>
      <c r="P68" s="55">
        <f t="shared" si="4"/>
        <v>39428.57</v>
      </c>
      <c r="Q68" s="55">
        <f t="shared" si="1"/>
        <v>57142.86</v>
      </c>
    </row>
    <row r="69" spans="1:17" ht="45" customHeight="1">
      <c r="A69" s="37">
        <v>65</v>
      </c>
      <c r="B69" s="37">
        <v>78</v>
      </c>
      <c r="C69" s="43" t="s">
        <v>46</v>
      </c>
      <c r="D69" s="44" t="s">
        <v>154</v>
      </c>
      <c r="E69" s="4" t="s">
        <v>379</v>
      </c>
      <c r="F69" s="4" t="s">
        <v>446</v>
      </c>
      <c r="G69" s="22">
        <v>24039.119999999999</v>
      </c>
      <c r="H69" s="55">
        <v>9857.14</v>
      </c>
      <c r="I69" s="23">
        <f t="shared" si="2"/>
        <v>0.41</v>
      </c>
      <c r="J69" s="22">
        <v>142.86000000000001</v>
      </c>
      <c r="K69" s="23">
        <f t="shared" si="3"/>
        <v>5.8999999999999999E-3</v>
      </c>
      <c r="N69" s="55">
        <v>10000</v>
      </c>
      <c r="O69" s="55">
        <f t="shared" ref="O69:O131" si="5">N69*1%/70%</f>
        <v>142.86000000000001</v>
      </c>
      <c r="P69" s="55">
        <f t="shared" si="4"/>
        <v>9857.14</v>
      </c>
      <c r="Q69" s="55">
        <f t="shared" ref="Q69:Q132" si="6">N69*100%/70%</f>
        <v>14285.71</v>
      </c>
    </row>
    <row r="70" spans="1:17" ht="45" customHeight="1">
      <c r="A70" s="37">
        <v>66</v>
      </c>
      <c r="B70" s="39">
        <v>77</v>
      </c>
      <c r="C70" s="43" t="s">
        <v>223</v>
      </c>
      <c r="D70" s="44" t="s">
        <v>224</v>
      </c>
      <c r="E70" s="4" t="s">
        <v>380</v>
      </c>
      <c r="F70" s="14" t="s">
        <v>447</v>
      </c>
      <c r="G70" s="22">
        <v>60100</v>
      </c>
      <c r="H70" s="55">
        <v>19714.29</v>
      </c>
      <c r="I70" s="23">
        <f t="shared" ref="I70:I133" si="7">H70/G70</f>
        <v>0.32800000000000001</v>
      </c>
      <c r="J70" s="22">
        <v>285.70999999999998</v>
      </c>
      <c r="K70" s="23">
        <f t="shared" ref="K70:K133" si="8">J70/G70</f>
        <v>4.7999999999999996E-3</v>
      </c>
      <c r="N70" s="55">
        <v>20000</v>
      </c>
      <c r="O70" s="55">
        <f t="shared" si="5"/>
        <v>285.70999999999998</v>
      </c>
      <c r="P70" s="55">
        <f t="shared" ref="P70:P133" si="9">N70*69%/70%</f>
        <v>19714.29</v>
      </c>
      <c r="Q70" s="55">
        <f t="shared" si="6"/>
        <v>28571.43</v>
      </c>
    </row>
    <row r="71" spans="1:17" ht="45" customHeight="1">
      <c r="A71" s="37">
        <v>67</v>
      </c>
      <c r="B71" s="37">
        <v>96</v>
      </c>
      <c r="C71" s="43" t="s">
        <v>60</v>
      </c>
      <c r="D71" s="44" t="s">
        <v>61</v>
      </c>
      <c r="E71" s="4" t="s">
        <v>379</v>
      </c>
      <c r="F71" s="4" t="s">
        <v>448</v>
      </c>
      <c r="G71" s="22">
        <v>107282.49</v>
      </c>
      <c r="H71" s="55">
        <v>39428.57</v>
      </c>
      <c r="I71" s="23">
        <f t="shared" si="7"/>
        <v>0.36749999999999999</v>
      </c>
      <c r="J71" s="22">
        <v>571.42999999999995</v>
      </c>
      <c r="K71" s="23">
        <f t="shared" si="8"/>
        <v>5.3E-3</v>
      </c>
      <c r="N71" s="55">
        <v>40000</v>
      </c>
      <c r="O71" s="55">
        <f t="shared" si="5"/>
        <v>571.42999999999995</v>
      </c>
      <c r="P71" s="55">
        <f t="shared" si="9"/>
        <v>39428.57</v>
      </c>
      <c r="Q71" s="55">
        <f t="shared" si="6"/>
        <v>57142.86</v>
      </c>
    </row>
    <row r="72" spans="1:17" ht="45" customHeight="1">
      <c r="A72" s="37">
        <v>68</v>
      </c>
      <c r="B72" s="39">
        <v>101</v>
      </c>
      <c r="C72" s="43" t="s">
        <v>225</v>
      </c>
      <c r="D72" s="44" t="s">
        <v>155</v>
      </c>
      <c r="E72" s="3" t="s">
        <v>379</v>
      </c>
      <c r="F72" s="4" t="s">
        <v>449</v>
      </c>
      <c r="G72" s="22">
        <v>377458.41</v>
      </c>
      <c r="H72" s="55">
        <v>78857.14</v>
      </c>
      <c r="I72" s="23">
        <f t="shared" si="7"/>
        <v>0.2089</v>
      </c>
      <c r="J72" s="22">
        <v>1142.8599999999999</v>
      </c>
      <c r="K72" s="23">
        <f t="shared" si="8"/>
        <v>3.0000000000000001E-3</v>
      </c>
      <c r="N72" s="55">
        <v>80000</v>
      </c>
      <c r="O72" s="55">
        <f t="shared" si="5"/>
        <v>1142.8599999999999</v>
      </c>
      <c r="P72" s="55">
        <f t="shared" si="9"/>
        <v>78857.14</v>
      </c>
      <c r="Q72" s="55">
        <f t="shared" si="6"/>
        <v>114285.71</v>
      </c>
    </row>
    <row r="73" spans="1:17" ht="45" customHeight="1">
      <c r="A73" s="37">
        <v>69</v>
      </c>
      <c r="B73" s="37">
        <v>182</v>
      </c>
      <c r="C73" s="43" t="s">
        <v>85</v>
      </c>
      <c r="D73" s="44" t="s">
        <v>226</v>
      </c>
      <c r="E73" s="3" t="s">
        <v>379</v>
      </c>
      <c r="F73" s="4" t="s">
        <v>450</v>
      </c>
      <c r="G73" s="22">
        <v>219481.2</v>
      </c>
      <c r="H73" s="55">
        <v>59142.86</v>
      </c>
      <c r="I73" s="23">
        <f t="shared" si="7"/>
        <v>0.26950000000000002</v>
      </c>
      <c r="J73" s="22">
        <v>857.14</v>
      </c>
      <c r="K73" s="23">
        <f t="shared" si="8"/>
        <v>3.8999999999999998E-3</v>
      </c>
      <c r="N73" s="55">
        <v>60000</v>
      </c>
      <c r="O73" s="55">
        <f t="shared" si="5"/>
        <v>857.14</v>
      </c>
      <c r="P73" s="55">
        <f t="shared" si="9"/>
        <v>59142.86</v>
      </c>
      <c r="Q73" s="55">
        <f t="shared" si="6"/>
        <v>85714.29</v>
      </c>
    </row>
    <row r="74" spans="1:17" ht="45" customHeight="1">
      <c r="A74" s="37">
        <v>70</v>
      </c>
      <c r="B74" s="39">
        <v>105</v>
      </c>
      <c r="C74" s="49" t="s">
        <v>227</v>
      </c>
      <c r="D74" s="47" t="s">
        <v>228</v>
      </c>
      <c r="E74" s="3" t="s">
        <v>379</v>
      </c>
      <c r="F74" s="30" t="s">
        <v>451</v>
      </c>
      <c r="G74" s="35">
        <v>95234.55</v>
      </c>
      <c r="H74" s="55">
        <v>39428.57</v>
      </c>
      <c r="I74" s="23">
        <f t="shared" si="7"/>
        <v>0.41399999999999998</v>
      </c>
      <c r="J74" s="22">
        <v>571.42999999999995</v>
      </c>
      <c r="K74" s="23">
        <f t="shared" si="8"/>
        <v>6.0000000000000001E-3</v>
      </c>
      <c r="N74" s="55">
        <v>50000</v>
      </c>
      <c r="O74" s="63">
        <f t="shared" si="5"/>
        <v>714.29</v>
      </c>
      <c r="P74" s="63">
        <f t="shared" si="9"/>
        <v>49285.71</v>
      </c>
      <c r="Q74" s="55">
        <f t="shared" si="6"/>
        <v>71428.570000000007</v>
      </c>
    </row>
    <row r="75" spans="1:17" ht="45" customHeight="1">
      <c r="A75" s="37">
        <v>71</v>
      </c>
      <c r="B75" s="39">
        <v>103</v>
      </c>
      <c r="C75" s="53" t="s">
        <v>82</v>
      </c>
      <c r="D75" s="47" t="s">
        <v>229</v>
      </c>
      <c r="E75" s="3" t="s">
        <v>379</v>
      </c>
      <c r="F75" s="16" t="s">
        <v>452</v>
      </c>
      <c r="G75" s="32">
        <v>236202.35</v>
      </c>
      <c r="H75" s="55">
        <v>49285.71</v>
      </c>
      <c r="I75" s="23">
        <f t="shared" si="7"/>
        <v>0.2087</v>
      </c>
      <c r="J75" s="22">
        <v>714.29</v>
      </c>
      <c r="K75" s="23">
        <f t="shared" si="8"/>
        <v>3.0000000000000001E-3</v>
      </c>
      <c r="N75" s="55">
        <v>80000</v>
      </c>
      <c r="O75" s="63">
        <f t="shared" si="5"/>
        <v>1142.8599999999999</v>
      </c>
      <c r="P75" s="63">
        <f t="shared" si="9"/>
        <v>78857.14</v>
      </c>
      <c r="Q75" s="55">
        <f t="shared" si="6"/>
        <v>114285.71</v>
      </c>
    </row>
    <row r="76" spans="1:17" ht="45" customHeight="1">
      <c r="A76" s="37">
        <v>72</v>
      </c>
      <c r="B76" s="39">
        <v>127</v>
      </c>
      <c r="C76" s="43" t="s">
        <v>230</v>
      </c>
      <c r="D76" s="44" t="s">
        <v>86</v>
      </c>
      <c r="E76" s="4" t="s">
        <v>379</v>
      </c>
      <c r="F76" s="4" t="s">
        <v>453</v>
      </c>
      <c r="G76" s="22">
        <v>335048.59000000003</v>
      </c>
      <c r="H76" s="55">
        <v>78857.14</v>
      </c>
      <c r="I76" s="23">
        <f t="shared" si="7"/>
        <v>0.2354</v>
      </c>
      <c r="J76" s="22">
        <v>1142.8599999999999</v>
      </c>
      <c r="K76" s="23">
        <f t="shared" si="8"/>
        <v>3.3999999999999998E-3</v>
      </c>
      <c r="N76" s="55">
        <v>80000</v>
      </c>
      <c r="O76" s="55">
        <f t="shared" si="5"/>
        <v>1142.8599999999999</v>
      </c>
      <c r="P76" s="55">
        <f t="shared" si="9"/>
        <v>78857.14</v>
      </c>
      <c r="Q76" s="55">
        <f t="shared" si="6"/>
        <v>114285.71</v>
      </c>
    </row>
    <row r="77" spans="1:17" ht="45" customHeight="1">
      <c r="A77" s="37">
        <v>73</v>
      </c>
      <c r="B77" s="37">
        <v>140</v>
      </c>
      <c r="C77" s="43" t="s">
        <v>230</v>
      </c>
      <c r="D77" s="47" t="s">
        <v>231</v>
      </c>
      <c r="E77" s="3" t="s">
        <v>379</v>
      </c>
      <c r="F77" s="14" t="s">
        <v>454</v>
      </c>
      <c r="G77" s="22">
        <v>230681.76</v>
      </c>
      <c r="H77" s="55">
        <v>49285.71</v>
      </c>
      <c r="I77" s="23">
        <f t="shared" si="7"/>
        <v>0.2137</v>
      </c>
      <c r="J77" s="22">
        <v>714.29</v>
      </c>
      <c r="K77" s="23">
        <f t="shared" si="8"/>
        <v>3.0999999999999999E-3</v>
      </c>
      <c r="N77" s="55">
        <v>50000</v>
      </c>
      <c r="O77" s="55">
        <f t="shared" si="5"/>
        <v>714.29</v>
      </c>
      <c r="P77" s="55">
        <f t="shared" si="9"/>
        <v>49285.71</v>
      </c>
      <c r="Q77" s="55">
        <f t="shared" si="6"/>
        <v>71428.570000000007</v>
      </c>
    </row>
    <row r="78" spans="1:17" ht="45" customHeight="1">
      <c r="A78" s="37">
        <v>74</v>
      </c>
      <c r="B78" s="37">
        <v>22</v>
      </c>
      <c r="C78" s="43" t="s">
        <v>230</v>
      </c>
      <c r="D78" s="44" t="s">
        <v>232</v>
      </c>
      <c r="E78" s="3" t="s">
        <v>379</v>
      </c>
      <c r="F78" s="14" t="s">
        <v>455</v>
      </c>
      <c r="G78" s="22">
        <v>808528.88</v>
      </c>
      <c r="H78" s="55">
        <v>98571.43</v>
      </c>
      <c r="I78" s="23">
        <f t="shared" si="7"/>
        <v>0.12189999999999999</v>
      </c>
      <c r="J78" s="22">
        <v>1428.57</v>
      </c>
      <c r="K78" s="23">
        <f t="shared" si="8"/>
        <v>1.8E-3</v>
      </c>
      <c r="N78" s="55">
        <v>100000</v>
      </c>
      <c r="O78" s="55">
        <f t="shared" si="5"/>
        <v>1428.57</v>
      </c>
      <c r="P78" s="55">
        <f t="shared" si="9"/>
        <v>98571.43</v>
      </c>
      <c r="Q78" s="55">
        <f t="shared" si="6"/>
        <v>142857.14000000001</v>
      </c>
    </row>
    <row r="79" spans="1:17" ht="45" customHeight="1">
      <c r="A79" s="37">
        <v>75</v>
      </c>
      <c r="B79" s="39">
        <v>129</v>
      </c>
      <c r="C79" s="48" t="s">
        <v>233</v>
      </c>
      <c r="D79" s="47" t="s">
        <v>234</v>
      </c>
      <c r="E79" s="4" t="s">
        <v>380</v>
      </c>
      <c r="F79" s="4" t="s">
        <v>456</v>
      </c>
      <c r="G79" s="22">
        <v>217938.67</v>
      </c>
      <c r="H79" s="55">
        <v>78857.14</v>
      </c>
      <c r="I79" s="23">
        <f t="shared" si="7"/>
        <v>0.36180000000000001</v>
      </c>
      <c r="J79" s="22">
        <v>1142.8599999999999</v>
      </c>
      <c r="K79" s="23">
        <f t="shared" si="8"/>
        <v>5.1999999999999998E-3</v>
      </c>
      <c r="N79" s="55">
        <v>60000</v>
      </c>
      <c r="O79" s="63">
        <f t="shared" si="5"/>
        <v>857.14</v>
      </c>
      <c r="P79" s="63">
        <f t="shared" si="9"/>
        <v>59142.86</v>
      </c>
      <c r="Q79" s="55">
        <f t="shared" si="6"/>
        <v>85714.29</v>
      </c>
    </row>
    <row r="80" spans="1:17" ht="45" customHeight="1">
      <c r="A80" s="37">
        <v>76</v>
      </c>
      <c r="B80" s="39">
        <v>131</v>
      </c>
      <c r="C80" s="43" t="s">
        <v>33</v>
      </c>
      <c r="D80" s="47" t="s">
        <v>580</v>
      </c>
      <c r="E80" s="3" t="s">
        <v>379</v>
      </c>
      <c r="F80" s="3" t="s">
        <v>457</v>
      </c>
      <c r="G80" s="22">
        <v>363657.85</v>
      </c>
      <c r="H80" s="55">
        <v>78857.14</v>
      </c>
      <c r="I80" s="23">
        <f t="shared" si="7"/>
        <v>0.21679999999999999</v>
      </c>
      <c r="J80" s="22">
        <v>1142.8599999999999</v>
      </c>
      <c r="K80" s="23">
        <f t="shared" si="8"/>
        <v>3.0999999999999999E-3</v>
      </c>
      <c r="N80" s="55">
        <v>70000</v>
      </c>
      <c r="O80" s="63">
        <f t="shared" si="5"/>
        <v>1000</v>
      </c>
      <c r="P80" s="63">
        <f t="shared" si="9"/>
        <v>69000</v>
      </c>
      <c r="Q80" s="55">
        <f t="shared" si="6"/>
        <v>100000</v>
      </c>
    </row>
    <row r="81" spans="1:17" ht="45" customHeight="1">
      <c r="A81" s="37">
        <v>77</v>
      </c>
      <c r="B81" s="39">
        <v>141</v>
      </c>
      <c r="C81" s="49" t="s">
        <v>235</v>
      </c>
      <c r="D81" s="47" t="s">
        <v>236</v>
      </c>
      <c r="E81" s="3" t="s">
        <v>379</v>
      </c>
      <c r="F81" s="4" t="s">
        <v>458</v>
      </c>
      <c r="G81" s="22">
        <v>795823.51</v>
      </c>
      <c r="H81" s="55">
        <v>118285.71</v>
      </c>
      <c r="I81" s="23">
        <f t="shared" si="7"/>
        <v>0.14860000000000001</v>
      </c>
      <c r="J81" s="22">
        <v>1714.29</v>
      </c>
      <c r="K81" s="23">
        <f t="shared" si="8"/>
        <v>2.2000000000000001E-3</v>
      </c>
      <c r="N81" s="55">
        <v>120000</v>
      </c>
      <c r="O81" s="55">
        <f t="shared" si="5"/>
        <v>1714.29</v>
      </c>
      <c r="P81" s="55">
        <f t="shared" si="9"/>
        <v>118285.71</v>
      </c>
      <c r="Q81" s="55">
        <f t="shared" si="6"/>
        <v>171428.57</v>
      </c>
    </row>
    <row r="82" spans="1:17" ht="45" customHeight="1">
      <c r="A82" s="37">
        <v>78</v>
      </c>
      <c r="B82" s="39">
        <v>147</v>
      </c>
      <c r="C82" s="49" t="s">
        <v>143</v>
      </c>
      <c r="D82" s="47" t="s">
        <v>237</v>
      </c>
      <c r="E82" s="4" t="s">
        <v>379</v>
      </c>
      <c r="F82" s="4" t="s">
        <v>459</v>
      </c>
      <c r="G82" s="22">
        <v>558173.26</v>
      </c>
      <c r="H82" s="55">
        <v>78857.14</v>
      </c>
      <c r="I82" s="23">
        <f t="shared" si="7"/>
        <v>0.14130000000000001</v>
      </c>
      <c r="J82" s="22">
        <v>1142.8599999999999</v>
      </c>
      <c r="K82" s="23">
        <f t="shared" si="8"/>
        <v>2E-3</v>
      </c>
      <c r="N82" s="55">
        <v>80000</v>
      </c>
      <c r="O82" s="55">
        <f t="shared" si="5"/>
        <v>1142.8599999999999</v>
      </c>
      <c r="P82" s="55">
        <f t="shared" si="9"/>
        <v>78857.14</v>
      </c>
      <c r="Q82" s="55">
        <f t="shared" si="6"/>
        <v>114285.71</v>
      </c>
    </row>
    <row r="83" spans="1:17" ht="45" customHeight="1">
      <c r="A83" s="37">
        <v>79</v>
      </c>
      <c r="B83" s="37">
        <v>148</v>
      </c>
      <c r="C83" s="43" t="s">
        <v>81</v>
      </c>
      <c r="D83" s="44" t="s">
        <v>238</v>
      </c>
      <c r="E83" s="4" t="s">
        <v>379</v>
      </c>
      <c r="F83" s="4" t="s">
        <v>460</v>
      </c>
      <c r="G83" s="22">
        <v>134799.18</v>
      </c>
      <c r="H83" s="55">
        <v>29571.43</v>
      </c>
      <c r="I83" s="23">
        <f t="shared" si="7"/>
        <v>0.21940000000000001</v>
      </c>
      <c r="J83" s="22">
        <v>428.57</v>
      </c>
      <c r="K83" s="23">
        <f t="shared" si="8"/>
        <v>3.2000000000000002E-3</v>
      </c>
      <c r="N83" s="55">
        <v>30000</v>
      </c>
      <c r="O83" s="55">
        <f t="shared" si="5"/>
        <v>428.57</v>
      </c>
      <c r="P83" s="55">
        <f t="shared" si="9"/>
        <v>29571.43</v>
      </c>
      <c r="Q83" s="55">
        <f t="shared" si="6"/>
        <v>42857.14</v>
      </c>
    </row>
    <row r="84" spans="1:17" ht="45" customHeight="1">
      <c r="A84" s="37">
        <v>80</v>
      </c>
      <c r="B84" s="37">
        <v>150</v>
      </c>
      <c r="C84" s="43" t="s">
        <v>73</v>
      </c>
      <c r="D84" s="44" t="s">
        <v>239</v>
      </c>
      <c r="E84" s="4" t="s">
        <v>381</v>
      </c>
      <c r="F84" s="4" t="s">
        <v>461</v>
      </c>
      <c r="G84" s="22">
        <v>1104916.96</v>
      </c>
      <c r="H84" s="55">
        <v>98571.43</v>
      </c>
      <c r="I84" s="23">
        <f t="shared" si="7"/>
        <v>8.9200000000000002E-2</v>
      </c>
      <c r="J84" s="22">
        <v>1428.57</v>
      </c>
      <c r="K84" s="23">
        <f t="shared" si="8"/>
        <v>1.2999999999999999E-3</v>
      </c>
      <c r="N84" s="55">
        <v>80000</v>
      </c>
      <c r="O84" s="63">
        <f t="shared" si="5"/>
        <v>1142.8599999999999</v>
      </c>
      <c r="P84" s="63">
        <f t="shared" si="9"/>
        <v>78857.14</v>
      </c>
      <c r="Q84" s="55">
        <f t="shared" si="6"/>
        <v>114285.71</v>
      </c>
    </row>
    <row r="85" spans="1:17" ht="45" customHeight="1">
      <c r="A85" s="37">
        <v>81</v>
      </c>
      <c r="B85" s="39">
        <v>163</v>
      </c>
      <c r="C85" s="43" t="s">
        <v>73</v>
      </c>
      <c r="D85" s="44" t="s">
        <v>240</v>
      </c>
      <c r="E85" s="4" t="s">
        <v>379</v>
      </c>
      <c r="F85" s="4" t="s">
        <v>462</v>
      </c>
      <c r="G85" s="22">
        <v>264807.34999999998</v>
      </c>
      <c r="H85" s="55">
        <v>98571.43</v>
      </c>
      <c r="I85" s="23">
        <f t="shared" si="7"/>
        <v>0.37219999999999998</v>
      </c>
      <c r="J85" s="22">
        <v>1428.57</v>
      </c>
      <c r="K85" s="23">
        <f t="shared" si="8"/>
        <v>5.4000000000000003E-3</v>
      </c>
      <c r="N85" s="55">
        <v>80000</v>
      </c>
      <c r="O85" s="63">
        <f t="shared" si="5"/>
        <v>1142.8599999999999</v>
      </c>
      <c r="P85" s="63">
        <f t="shared" si="9"/>
        <v>78857.14</v>
      </c>
      <c r="Q85" s="55">
        <f t="shared" si="6"/>
        <v>114285.71</v>
      </c>
    </row>
    <row r="86" spans="1:17" ht="45" customHeight="1">
      <c r="A86" s="37">
        <v>82</v>
      </c>
      <c r="B86" s="37">
        <v>158</v>
      </c>
      <c r="C86" s="43" t="s">
        <v>72</v>
      </c>
      <c r="D86" s="44" t="s">
        <v>241</v>
      </c>
      <c r="E86" s="4" t="s">
        <v>381</v>
      </c>
      <c r="F86" s="4" t="s">
        <v>463</v>
      </c>
      <c r="G86" s="22">
        <v>21303.23</v>
      </c>
      <c r="H86" s="55">
        <v>13800</v>
      </c>
      <c r="I86" s="23">
        <f t="shared" si="7"/>
        <v>0.64780000000000004</v>
      </c>
      <c r="J86" s="22">
        <v>200</v>
      </c>
      <c r="K86" s="23">
        <f t="shared" si="8"/>
        <v>9.4000000000000004E-3</v>
      </c>
      <c r="N86" s="55">
        <v>14000</v>
      </c>
      <c r="O86" s="55">
        <f t="shared" si="5"/>
        <v>200</v>
      </c>
      <c r="P86" s="55">
        <f t="shared" si="9"/>
        <v>13800</v>
      </c>
      <c r="Q86" s="55">
        <f t="shared" si="6"/>
        <v>20000</v>
      </c>
    </row>
    <row r="87" spans="1:17" ht="45" customHeight="1">
      <c r="A87" s="37">
        <v>83</v>
      </c>
      <c r="B87" s="37">
        <v>180</v>
      </c>
      <c r="C87" s="43" t="s">
        <v>87</v>
      </c>
      <c r="D87" s="44" t="s">
        <v>242</v>
      </c>
      <c r="E87" s="4" t="s">
        <v>379</v>
      </c>
      <c r="F87" s="4" t="s">
        <v>464</v>
      </c>
      <c r="G87" s="22">
        <v>296846.32</v>
      </c>
      <c r="H87" s="55">
        <v>98571.43</v>
      </c>
      <c r="I87" s="23">
        <f t="shared" si="7"/>
        <v>0.33210000000000001</v>
      </c>
      <c r="J87" s="22">
        <v>1428.57</v>
      </c>
      <c r="K87" s="23">
        <f t="shared" si="8"/>
        <v>4.7999999999999996E-3</v>
      </c>
      <c r="N87" s="55">
        <v>100000</v>
      </c>
      <c r="O87" s="55">
        <f t="shared" si="5"/>
        <v>1428.57</v>
      </c>
      <c r="P87" s="55">
        <f t="shared" si="9"/>
        <v>98571.43</v>
      </c>
      <c r="Q87" s="55">
        <f t="shared" si="6"/>
        <v>142857.14000000001</v>
      </c>
    </row>
    <row r="88" spans="1:17" ht="45" customHeight="1">
      <c r="A88" s="37">
        <v>84</v>
      </c>
      <c r="B88" s="37">
        <v>194</v>
      </c>
      <c r="C88" s="53" t="s">
        <v>129</v>
      </c>
      <c r="D88" s="47" t="s">
        <v>243</v>
      </c>
      <c r="E88" s="4" t="s">
        <v>379</v>
      </c>
      <c r="F88" s="4" t="s">
        <v>465</v>
      </c>
      <c r="G88" s="22">
        <v>499612.78</v>
      </c>
      <c r="H88" s="55">
        <v>88714.29</v>
      </c>
      <c r="I88" s="23">
        <f t="shared" si="7"/>
        <v>0.17760000000000001</v>
      </c>
      <c r="J88" s="22">
        <v>1285.71</v>
      </c>
      <c r="K88" s="23">
        <f t="shared" si="8"/>
        <v>2.5999999999999999E-3</v>
      </c>
      <c r="N88" s="55">
        <v>80000</v>
      </c>
      <c r="O88" s="63">
        <f t="shared" si="5"/>
        <v>1142.8599999999999</v>
      </c>
      <c r="P88" s="63">
        <f t="shared" si="9"/>
        <v>78857.14</v>
      </c>
      <c r="Q88" s="55">
        <f t="shared" si="6"/>
        <v>114285.71</v>
      </c>
    </row>
    <row r="89" spans="1:17" ht="45" customHeight="1">
      <c r="A89" s="37">
        <v>85</v>
      </c>
      <c r="B89" s="37">
        <v>196</v>
      </c>
      <c r="C89" s="43" t="s">
        <v>49</v>
      </c>
      <c r="D89" s="44" t="s">
        <v>50</v>
      </c>
      <c r="E89" s="4" t="s">
        <v>379</v>
      </c>
      <c r="F89" s="4" t="s">
        <v>466</v>
      </c>
      <c r="G89" s="22">
        <v>265683.12</v>
      </c>
      <c r="H89" s="55">
        <v>88714.29</v>
      </c>
      <c r="I89" s="23">
        <f t="shared" si="7"/>
        <v>0.33389999999999997</v>
      </c>
      <c r="J89" s="22">
        <v>1285.71</v>
      </c>
      <c r="K89" s="23">
        <f t="shared" si="8"/>
        <v>4.7999999999999996E-3</v>
      </c>
      <c r="N89" s="55">
        <v>90000</v>
      </c>
      <c r="O89" s="55">
        <f t="shared" si="5"/>
        <v>1285.71</v>
      </c>
      <c r="P89" s="55">
        <f t="shared" si="9"/>
        <v>88714.29</v>
      </c>
      <c r="Q89" s="55">
        <f t="shared" si="6"/>
        <v>128571.43</v>
      </c>
    </row>
    <row r="90" spans="1:17" ht="45" customHeight="1">
      <c r="A90" s="37">
        <v>86</v>
      </c>
      <c r="B90" s="39">
        <v>201</v>
      </c>
      <c r="C90" s="49" t="s">
        <v>111</v>
      </c>
      <c r="D90" s="47" t="s">
        <v>244</v>
      </c>
      <c r="E90" s="4" t="s">
        <v>379</v>
      </c>
      <c r="F90" s="4" t="s">
        <v>467</v>
      </c>
      <c r="G90" s="22">
        <v>121269.35</v>
      </c>
      <c r="H90" s="55">
        <v>49285.71</v>
      </c>
      <c r="I90" s="23">
        <f t="shared" si="7"/>
        <v>0.40639999999999998</v>
      </c>
      <c r="J90" s="22">
        <v>714.29</v>
      </c>
      <c r="K90" s="23">
        <f t="shared" si="8"/>
        <v>5.8999999999999999E-3</v>
      </c>
      <c r="N90" s="55">
        <v>50000</v>
      </c>
      <c r="O90" s="55">
        <f t="shared" si="5"/>
        <v>714.29</v>
      </c>
      <c r="P90" s="55">
        <f t="shared" si="9"/>
        <v>49285.71</v>
      </c>
      <c r="Q90" s="55">
        <f t="shared" si="6"/>
        <v>71428.570000000007</v>
      </c>
    </row>
    <row r="91" spans="1:17" ht="45" customHeight="1">
      <c r="A91" s="37">
        <v>87</v>
      </c>
      <c r="B91" s="37">
        <v>202</v>
      </c>
      <c r="C91" s="49" t="s">
        <v>56</v>
      </c>
      <c r="D91" s="47" t="s">
        <v>245</v>
      </c>
      <c r="E91" s="3" t="s">
        <v>379</v>
      </c>
      <c r="F91" s="3" t="s">
        <v>468</v>
      </c>
      <c r="G91" s="22">
        <v>826550.78</v>
      </c>
      <c r="H91" s="55">
        <v>197142.86</v>
      </c>
      <c r="I91" s="23">
        <f t="shared" si="7"/>
        <v>0.23849999999999999</v>
      </c>
      <c r="J91" s="22">
        <v>2857.14</v>
      </c>
      <c r="K91" s="23">
        <f t="shared" si="8"/>
        <v>3.5000000000000001E-3</v>
      </c>
      <c r="N91" s="55">
        <v>200000</v>
      </c>
      <c r="O91" s="55">
        <f t="shared" si="5"/>
        <v>2857.14</v>
      </c>
      <c r="P91" s="55">
        <f t="shared" si="9"/>
        <v>197142.86</v>
      </c>
      <c r="Q91" s="55">
        <f t="shared" si="6"/>
        <v>285714.28999999998</v>
      </c>
    </row>
    <row r="92" spans="1:17" ht="45" customHeight="1">
      <c r="A92" s="37">
        <v>88</v>
      </c>
      <c r="B92" s="39">
        <v>203</v>
      </c>
      <c r="C92" s="49" t="s">
        <v>80</v>
      </c>
      <c r="D92" s="47" t="s">
        <v>246</v>
      </c>
      <c r="E92" s="4" t="s">
        <v>379</v>
      </c>
      <c r="F92" s="4" t="s">
        <v>469</v>
      </c>
      <c r="G92" s="22">
        <v>778052.55</v>
      </c>
      <c r="H92" s="55">
        <v>197142.86</v>
      </c>
      <c r="I92" s="23">
        <f t="shared" si="7"/>
        <v>0.25340000000000001</v>
      </c>
      <c r="J92" s="22">
        <v>2857.14</v>
      </c>
      <c r="K92" s="23">
        <f t="shared" si="8"/>
        <v>3.7000000000000002E-3</v>
      </c>
      <c r="N92" s="55">
        <v>200000</v>
      </c>
      <c r="O92" s="55">
        <f t="shared" si="5"/>
        <v>2857.14</v>
      </c>
      <c r="P92" s="55">
        <f t="shared" si="9"/>
        <v>197142.86</v>
      </c>
      <c r="Q92" s="55">
        <f t="shared" si="6"/>
        <v>285714.28999999998</v>
      </c>
    </row>
    <row r="93" spans="1:17" ht="45" customHeight="1">
      <c r="A93" s="37">
        <v>89</v>
      </c>
      <c r="B93" s="37">
        <v>86</v>
      </c>
      <c r="C93" s="43" t="s">
        <v>80</v>
      </c>
      <c r="D93" s="44" t="s">
        <v>151</v>
      </c>
      <c r="E93" s="4" t="s">
        <v>379</v>
      </c>
      <c r="F93" s="4" t="s">
        <v>470</v>
      </c>
      <c r="G93" s="22">
        <v>188313.43</v>
      </c>
      <c r="H93" s="55">
        <v>78857.14</v>
      </c>
      <c r="I93" s="23">
        <f t="shared" si="7"/>
        <v>0.41880000000000001</v>
      </c>
      <c r="J93" s="22">
        <v>1142.8599999999999</v>
      </c>
      <c r="K93" s="23">
        <f t="shared" si="8"/>
        <v>6.1000000000000004E-3</v>
      </c>
      <c r="N93" s="55">
        <v>80000</v>
      </c>
      <c r="O93" s="55">
        <f t="shared" si="5"/>
        <v>1142.8599999999999</v>
      </c>
      <c r="P93" s="55">
        <f t="shared" si="9"/>
        <v>78857.14</v>
      </c>
      <c r="Q93" s="55">
        <f t="shared" si="6"/>
        <v>114285.71</v>
      </c>
    </row>
    <row r="94" spans="1:17" ht="45" customHeight="1">
      <c r="A94" s="37">
        <v>90</v>
      </c>
      <c r="B94" s="37">
        <v>204</v>
      </c>
      <c r="C94" s="49" t="s">
        <v>93</v>
      </c>
      <c r="D94" s="47" t="s">
        <v>247</v>
      </c>
      <c r="E94" s="4" t="s">
        <v>379</v>
      </c>
      <c r="F94" s="4" t="s">
        <v>471</v>
      </c>
      <c r="G94" s="22">
        <v>491239.01</v>
      </c>
      <c r="H94" s="55">
        <v>98571.43</v>
      </c>
      <c r="I94" s="23">
        <f t="shared" si="7"/>
        <v>0.20069999999999999</v>
      </c>
      <c r="J94" s="22">
        <v>1428.57</v>
      </c>
      <c r="K94" s="23">
        <f t="shared" si="8"/>
        <v>2.8999999999999998E-3</v>
      </c>
      <c r="N94" s="55">
        <v>100000</v>
      </c>
      <c r="O94" s="55">
        <f t="shared" si="5"/>
        <v>1428.57</v>
      </c>
      <c r="P94" s="55">
        <f t="shared" si="9"/>
        <v>98571.43</v>
      </c>
      <c r="Q94" s="55">
        <f t="shared" si="6"/>
        <v>142857.14000000001</v>
      </c>
    </row>
    <row r="95" spans="1:17" ht="45" customHeight="1">
      <c r="A95" s="37">
        <v>91</v>
      </c>
      <c r="B95" s="37">
        <v>2</v>
      </c>
      <c r="C95" s="43" t="s">
        <v>59</v>
      </c>
      <c r="D95" s="44" t="s">
        <v>248</v>
      </c>
      <c r="E95" s="4" t="s">
        <v>381</v>
      </c>
      <c r="F95" s="4" t="s">
        <v>472</v>
      </c>
      <c r="G95" s="22">
        <v>1448405.59</v>
      </c>
      <c r="H95" s="55">
        <v>147857.14000000001</v>
      </c>
      <c r="I95" s="23">
        <f t="shared" si="7"/>
        <v>0.1021</v>
      </c>
      <c r="J95" s="22">
        <v>2142.86</v>
      </c>
      <c r="K95" s="23">
        <f t="shared" si="8"/>
        <v>1.5E-3</v>
      </c>
      <c r="N95" s="55">
        <v>150000</v>
      </c>
      <c r="O95" s="55">
        <f t="shared" si="5"/>
        <v>2142.86</v>
      </c>
      <c r="P95" s="55">
        <f t="shared" si="9"/>
        <v>147857.14000000001</v>
      </c>
      <c r="Q95" s="55">
        <f t="shared" si="6"/>
        <v>214285.71</v>
      </c>
    </row>
    <row r="96" spans="1:17" ht="45" customHeight="1">
      <c r="A96" s="37">
        <v>92</v>
      </c>
      <c r="B96" s="39">
        <v>65</v>
      </c>
      <c r="C96" s="43" t="s">
        <v>59</v>
      </c>
      <c r="D96" s="44" t="s">
        <v>249</v>
      </c>
      <c r="E96" s="4" t="s">
        <v>381</v>
      </c>
      <c r="F96" s="4" t="s">
        <v>473</v>
      </c>
      <c r="G96" s="22">
        <v>1331583.3999999999</v>
      </c>
      <c r="H96" s="55">
        <v>147857.14000000001</v>
      </c>
      <c r="I96" s="23">
        <f t="shared" si="7"/>
        <v>0.111</v>
      </c>
      <c r="J96" s="22">
        <v>2142.86</v>
      </c>
      <c r="K96" s="23">
        <f t="shared" si="8"/>
        <v>1.6000000000000001E-3</v>
      </c>
      <c r="N96" s="55">
        <v>150000</v>
      </c>
      <c r="O96" s="55">
        <f t="shared" si="5"/>
        <v>2142.86</v>
      </c>
      <c r="P96" s="55">
        <f t="shared" si="9"/>
        <v>147857.14000000001</v>
      </c>
      <c r="Q96" s="55">
        <f t="shared" si="6"/>
        <v>214285.71</v>
      </c>
    </row>
    <row r="97" spans="1:17" ht="45" customHeight="1">
      <c r="A97" s="37">
        <v>93</v>
      </c>
      <c r="B97" s="37">
        <v>18</v>
      </c>
      <c r="C97" s="43" t="s">
        <v>22</v>
      </c>
      <c r="D97" s="45" t="s">
        <v>579</v>
      </c>
      <c r="E97" s="7" t="s">
        <v>379</v>
      </c>
      <c r="F97" s="19" t="s">
        <v>474</v>
      </c>
      <c r="G97" s="32">
        <v>206605.57</v>
      </c>
      <c r="H97" s="55">
        <v>49285.71</v>
      </c>
      <c r="I97" s="23">
        <f t="shared" si="7"/>
        <v>0.23849999999999999</v>
      </c>
      <c r="J97" s="22">
        <v>714.29</v>
      </c>
      <c r="K97" s="23">
        <f t="shared" si="8"/>
        <v>3.5000000000000001E-3</v>
      </c>
      <c r="N97" s="55">
        <v>50000</v>
      </c>
      <c r="O97" s="55">
        <f t="shared" si="5"/>
        <v>714.29</v>
      </c>
      <c r="P97" s="55">
        <f t="shared" si="9"/>
        <v>49285.71</v>
      </c>
      <c r="Q97" s="55">
        <f t="shared" si="6"/>
        <v>71428.570000000007</v>
      </c>
    </row>
    <row r="98" spans="1:17" ht="45" customHeight="1">
      <c r="A98" s="37">
        <v>94</v>
      </c>
      <c r="B98" s="39">
        <v>29</v>
      </c>
      <c r="C98" s="43" t="s">
        <v>11</v>
      </c>
      <c r="D98" s="44" t="s">
        <v>250</v>
      </c>
      <c r="E98" s="4" t="s">
        <v>379</v>
      </c>
      <c r="F98" s="14" t="s">
        <v>475</v>
      </c>
      <c r="G98" s="22">
        <v>199999.09</v>
      </c>
      <c r="H98" s="55">
        <v>78857.14</v>
      </c>
      <c r="I98" s="23">
        <f t="shared" si="7"/>
        <v>0.39429999999999998</v>
      </c>
      <c r="J98" s="22">
        <v>1142.8599999999999</v>
      </c>
      <c r="K98" s="23">
        <f t="shared" si="8"/>
        <v>5.7000000000000002E-3</v>
      </c>
      <c r="N98" s="55">
        <v>80000</v>
      </c>
      <c r="O98" s="55">
        <f t="shared" si="5"/>
        <v>1142.8599999999999</v>
      </c>
      <c r="P98" s="55">
        <f t="shared" si="9"/>
        <v>78857.14</v>
      </c>
      <c r="Q98" s="55">
        <f t="shared" si="6"/>
        <v>114285.71</v>
      </c>
    </row>
    <row r="99" spans="1:17" ht="45" customHeight="1">
      <c r="A99" s="37">
        <v>95</v>
      </c>
      <c r="B99" s="39">
        <v>7</v>
      </c>
      <c r="C99" s="53" t="s">
        <v>11</v>
      </c>
      <c r="D99" s="47" t="s">
        <v>251</v>
      </c>
      <c r="E99" s="3" t="s">
        <v>381</v>
      </c>
      <c r="F99" s="14" t="s">
        <v>476</v>
      </c>
      <c r="G99" s="22">
        <v>258717.36</v>
      </c>
      <c r="H99" s="55">
        <v>49285.71</v>
      </c>
      <c r="I99" s="23">
        <f t="shared" si="7"/>
        <v>0.1905</v>
      </c>
      <c r="J99" s="22">
        <v>714.29</v>
      </c>
      <c r="K99" s="23">
        <f t="shared" si="8"/>
        <v>2.8E-3</v>
      </c>
      <c r="N99" s="55">
        <v>70000</v>
      </c>
      <c r="O99" s="63">
        <f t="shared" si="5"/>
        <v>1000</v>
      </c>
      <c r="P99" s="63">
        <f t="shared" si="9"/>
        <v>69000</v>
      </c>
      <c r="Q99" s="55">
        <f t="shared" si="6"/>
        <v>100000</v>
      </c>
    </row>
    <row r="100" spans="1:17" ht="45" customHeight="1">
      <c r="A100" s="37">
        <v>96</v>
      </c>
      <c r="B100" s="39">
        <v>31</v>
      </c>
      <c r="C100" s="43" t="s">
        <v>104</v>
      </c>
      <c r="D100" s="44" t="s">
        <v>252</v>
      </c>
      <c r="E100" s="3" t="s">
        <v>379</v>
      </c>
      <c r="F100" s="14" t="s">
        <v>477</v>
      </c>
      <c r="G100" s="22">
        <v>654405.63</v>
      </c>
      <c r="H100" s="55">
        <v>118285.71</v>
      </c>
      <c r="I100" s="23">
        <f t="shared" si="7"/>
        <v>0.18079999999999999</v>
      </c>
      <c r="J100" s="22">
        <v>1714.29</v>
      </c>
      <c r="K100" s="23">
        <f t="shared" si="8"/>
        <v>2.5999999999999999E-3</v>
      </c>
      <c r="N100" s="55">
        <v>120000</v>
      </c>
      <c r="O100" s="55">
        <f t="shared" si="5"/>
        <v>1714.29</v>
      </c>
      <c r="P100" s="55">
        <f t="shared" si="9"/>
        <v>118285.71</v>
      </c>
      <c r="Q100" s="55">
        <f t="shared" si="6"/>
        <v>171428.57</v>
      </c>
    </row>
    <row r="101" spans="1:17" ht="45" customHeight="1">
      <c r="A101" s="37">
        <v>97</v>
      </c>
      <c r="B101" s="37">
        <v>34</v>
      </c>
      <c r="C101" s="43" t="s">
        <v>90</v>
      </c>
      <c r="D101" s="44" t="s">
        <v>253</v>
      </c>
      <c r="E101" s="4" t="s">
        <v>379</v>
      </c>
      <c r="F101" s="14" t="s">
        <v>478</v>
      </c>
      <c r="G101" s="22">
        <v>1432020.64</v>
      </c>
      <c r="H101" s="55">
        <v>98571.43</v>
      </c>
      <c r="I101" s="23">
        <f t="shared" si="7"/>
        <v>6.88E-2</v>
      </c>
      <c r="J101" s="22">
        <v>1428.57</v>
      </c>
      <c r="K101" s="23">
        <f t="shared" si="8"/>
        <v>1E-3</v>
      </c>
      <c r="N101" s="55">
        <v>100000</v>
      </c>
      <c r="O101" s="55">
        <f t="shared" si="5"/>
        <v>1428.57</v>
      </c>
      <c r="P101" s="55">
        <f t="shared" si="9"/>
        <v>98571.43</v>
      </c>
      <c r="Q101" s="55">
        <f t="shared" si="6"/>
        <v>142857.14000000001</v>
      </c>
    </row>
    <row r="102" spans="1:17" ht="45" customHeight="1">
      <c r="A102" s="37">
        <v>98</v>
      </c>
      <c r="B102" s="39">
        <v>35</v>
      </c>
      <c r="C102" s="43" t="s">
        <v>110</v>
      </c>
      <c r="D102" s="44" t="s">
        <v>254</v>
      </c>
      <c r="E102" s="4" t="s">
        <v>379</v>
      </c>
      <c r="F102" s="4" t="s">
        <v>479</v>
      </c>
      <c r="G102" s="22">
        <v>2303731.87</v>
      </c>
      <c r="H102" s="55">
        <v>98571.43</v>
      </c>
      <c r="I102" s="23">
        <f t="shared" si="7"/>
        <v>4.2799999999999998E-2</v>
      </c>
      <c r="J102" s="22">
        <v>1428.57</v>
      </c>
      <c r="K102" s="23">
        <f t="shared" si="8"/>
        <v>5.9999999999999995E-4</v>
      </c>
      <c r="N102" s="55">
        <v>100000</v>
      </c>
      <c r="O102" s="55">
        <f t="shared" si="5"/>
        <v>1428.57</v>
      </c>
      <c r="P102" s="55">
        <f t="shared" si="9"/>
        <v>98571.43</v>
      </c>
      <c r="Q102" s="55">
        <f t="shared" si="6"/>
        <v>142857.14000000001</v>
      </c>
    </row>
    <row r="103" spans="1:17" ht="45" customHeight="1">
      <c r="A103" s="37">
        <v>99</v>
      </c>
      <c r="B103" s="37">
        <v>36</v>
      </c>
      <c r="C103" s="46" t="s">
        <v>103</v>
      </c>
      <c r="D103" s="47" t="s">
        <v>255</v>
      </c>
      <c r="E103" s="26" t="s">
        <v>379</v>
      </c>
      <c r="F103" s="17" t="s">
        <v>480</v>
      </c>
      <c r="G103" s="22">
        <v>313108.82</v>
      </c>
      <c r="H103" s="55">
        <v>98571.43</v>
      </c>
      <c r="I103" s="23">
        <f t="shared" si="7"/>
        <v>0.31480000000000002</v>
      </c>
      <c r="J103" s="22">
        <v>1428.57</v>
      </c>
      <c r="K103" s="23">
        <f t="shared" si="8"/>
        <v>4.5999999999999999E-3</v>
      </c>
      <c r="N103" s="55">
        <v>100000</v>
      </c>
      <c r="O103" s="55">
        <f t="shared" si="5"/>
        <v>1428.57</v>
      </c>
      <c r="P103" s="55">
        <f t="shared" si="9"/>
        <v>98571.43</v>
      </c>
      <c r="Q103" s="55">
        <f t="shared" si="6"/>
        <v>142857.14000000001</v>
      </c>
    </row>
    <row r="104" spans="1:17" ht="45" customHeight="1">
      <c r="A104" s="37">
        <v>100</v>
      </c>
      <c r="B104" s="37">
        <v>42</v>
      </c>
      <c r="C104" s="46" t="s">
        <v>68</v>
      </c>
      <c r="D104" s="44" t="s">
        <v>256</v>
      </c>
      <c r="E104" s="3" t="s">
        <v>379</v>
      </c>
      <c r="F104" s="4" t="s">
        <v>481</v>
      </c>
      <c r="G104" s="22">
        <v>1377673.82</v>
      </c>
      <c r="H104" s="55">
        <v>98571.43</v>
      </c>
      <c r="I104" s="23">
        <f t="shared" si="7"/>
        <v>7.1499999999999994E-2</v>
      </c>
      <c r="J104" s="22">
        <v>1428.57</v>
      </c>
      <c r="K104" s="23">
        <f t="shared" si="8"/>
        <v>1E-3</v>
      </c>
      <c r="N104" s="55">
        <v>100000</v>
      </c>
      <c r="O104" s="55">
        <f t="shared" si="5"/>
        <v>1428.57</v>
      </c>
      <c r="P104" s="55">
        <f t="shared" si="9"/>
        <v>98571.43</v>
      </c>
      <c r="Q104" s="55">
        <f t="shared" si="6"/>
        <v>142857.14000000001</v>
      </c>
    </row>
    <row r="105" spans="1:17" ht="45" customHeight="1">
      <c r="A105" s="37">
        <v>101</v>
      </c>
      <c r="B105" s="39">
        <v>51</v>
      </c>
      <c r="C105" s="43" t="s">
        <v>257</v>
      </c>
      <c r="D105" s="44" t="s">
        <v>258</v>
      </c>
      <c r="E105" s="22" t="s">
        <v>379</v>
      </c>
      <c r="F105" s="4" t="s">
        <v>482</v>
      </c>
      <c r="G105" s="22">
        <v>298735.77</v>
      </c>
      <c r="H105" s="55">
        <v>98571.43</v>
      </c>
      <c r="I105" s="23">
        <f t="shared" si="7"/>
        <v>0.33</v>
      </c>
      <c r="J105" s="22">
        <v>1428.57</v>
      </c>
      <c r="K105" s="23">
        <f t="shared" si="8"/>
        <v>4.7999999999999996E-3</v>
      </c>
      <c r="N105" s="55">
        <v>100000</v>
      </c>
      <c r="O105" s="55">
        <f t="shared" si="5"/>
        <v>1428.57</v>
      </c>
      <c r="P105" s="55">
        <f t="shared" si="9"/>
        <v>98571.43</v>
      </c>
      <c r="Q105" s="55">
        <f t="shared" si="6"/>
        <v>142857.14000000001</v>
      </c>
    </row>
    <row r="106" spans="1:17" ht="45" customHeight="1">
      <c r="A106" s="37">
        <v>102</v>
      </c>
      <c r="B106" s="39">
        <v>53</v>
      </c>
      <c r="C106" s="43" t="s">
        <v>137</v>
      </c>
      <c r="D106" s="44" t="s">
        <v>259</v>
      </c>
      <c r="E106" s="4" t="s">
        <v>379</v>
      </c>
      <c r="F106" s="4" t="s">
        <v>483</v>
      </c>
      <c r="G106" s="22">
        <v>306259.74</v>
      </c>
      <c r="H106" s="55">
        <v>78857.14</v>
      </c>
      <c r="I106" s="23">
        <f t="shared" si="7"/>
        <v>0.25750000000000001</v>
      </c>
      <c r="J106" s="22">
        <v>1142.8599999999999</v>
      </c>
      <c r="K106" s="23">
        <f t="shared" si="8"/>
        <v>3.7000000000000002E-3</v>
      </c>
      <c r="N106" s="55">
        <v>70000</v>
      </c>
      <c r="O106" s="63">
        <f t="shared" si="5"/>
        <v>1000</v>
      </c>
      <c r="P106" s="63">
        <f t="shared" si="9"/>
        <v>69000</v>
      </c>
      <c r="Q106" s="55">
        <f t="shared" si="6"/>
        <v>100000</v>
      </c>
    </row>
    <row r="107" spans="1:17" ht="45" customHeight="1">
      <c r="A107" s="37">
        <v>103</v>
      </c>
      <c r="B107" s="37">
        <v>54</v>
      </c>
      <c r="C107" s="43" t="s">
        <v>137</v>
      </c>
      <c r="D107" s="44" t="s">
        <v>260</v>
      </c>
      <c r="E107" s="4" t="s">
        <v>379</v>
      </c>
      <c r="F107" s="4" t="s">
        <v>484</v>
      </c>
      <c r="G107" s="22">
        <v>241079.7</v>
      </c>
      <c r="H107" s="55">
        <v>49285.71</v>
      </c>
      <c r="I107" s="23">
        <f t="shared" si="7"/>
        <v>0.2044</v>
      </c>
      <c r="J107" s="22">
        <v>714.29</v>
      </c>
      <c r="K107" s="23">
        <f t="shared" si="8"/>
        <v>3.0000000000000001E-3</v>
      </c>
      <c r="N107" s="55">
        <v>50000</v>
      </c>
      <c r="O107" s="55">
        <f t="shared" si="5"/>
        <v>714.29</v>
      </c>
      <c r="P107" s="55">
        <f t="shared" si="9"/>
        <v>49285.71</v>
      </c>
      <c r="Q107" s="55">
        <f t="shared" si="6"/>
        <v>71428.570000000007</v>
      </c>
    </row>
    <row r="108" spans="1:17" ht="45" customHeight="1">
      <c r="A108" s="37">
        <v>104</v>
      </c>
      <c r="B108" s="39">
        <v>59</v>
      </c>
      <c r="C108" s="49" t="s">
        <v>32</v>
      </c>
      <c r="D108" s="44" t="s">
        <v>261</v>
      </c>
      <c r="E108" s="4" t="s">
        <v>379</v>
      </c>
      <c r="F108" s="14" t="s">
        <v>485</v>
      </c>
      <c r="G108" s="22">
        <v>309843.95</v>
      </c>
      <c r="H108" s="55">
        <v>78857.14</v>
      </c>
      <c r="I108" s="23">
        <f t="shared" si="7"/>
        <v>0.2545</v>
      </c>
      <c r="J108" s="22">
        <v>1142.8599999999999</v>
      </c>
      <c r="K108" s="23">
        <f t="shared" si="8"/>
        <v>3.7000000000000002E-3</v>
      </c>
      <c r="N108" s="55">
        <v>80000</v>
      </c>
      <c r="O108" s="55">
        <f t="shared" si="5"/>
        <v>1142.8599999999999</v>
      </c>
      <c r="P108" s="55">
        <f t="shared" si="9"/>
        <v>78857.14</v>
      </c>
      <c r="Q108" s="55">
        <f t="shared" si="6"/>
        <v>114285.71</v>
      </c>
    </row>
    <row r="109" spans="1:17" ht="45" customHeight="1">
      <c r="A109" s="37">
        <v>105</v>
      </c>
      <c r="B109" s="37">
        <v>76</v>
      </c>
      <c r="C109" s="43" t="s">
        <v>133</v>
      </c>
      <c r="D109" s="44" t="s">
        <v>262</v>
      </c>
      <c r="E109" s="3" t="s">
        <v>379</v>
      </c>
      <c r="F109" s="4" t="s">
        <v>486</v>
      </c>
      <c r="G109" s="22">
        <v>102586.28</v>
      </c>
      <c r="H109" s="55">
        <v>39428.57</v>
      </c>
      <c r="I109" s="23">
        <f t="shared" si="7"/>
        <v>0.38429999999999997</v>
      </c>
      <c r="J109" s="22">
        <v>571.42999999999995</v>
      </c>
      <c r="K109" s="23">
        <f t="shared" si="8"/>
        <v>5.5999999999999999E-3</v>
      </c>
      <c r="N109" s="55">
        <v>40000</v>
      </c>
      <c r="O109" s="55">
        <f t="shared" si="5"/>
        <v>571.42999999999995</v>
      </c>
      <c r="P109" s="55">
        <f t="shared" si="9"/>
        <v>39428.57</v>
      </c>
      <c r="Q109" s="55">
        <f t="shared" si="6"/>
        <v>57142.86</v>
      </c>
    </row>
    <row r="110" spans="1:17" ht="45" customHeight="1">
      <c r="A110" s="37">
        <v>106</v>
      </c>
      <c r="B110" s="39">
        <v>79</v>
      </c>
      <c r="C110" s="43" t="s">
        <v>97</v>
      </c>
      <c r="D110" s="44" t="s">
        <v>263</v>
      </c>
      <c r="E110" s="4" t="s">
        <v>379</v>
      </c>
      <c r="F110" s="4" t="s">
        <v>487</v>
      </c>
      <c r="G110" s="22">
        <v>118564.79</v>
      </c>
      <c r="H110" s="55">
        <v>39428.57</v>
      </c>
      <c r="I110" s="23">
        <f t="shared" si="7"/>
        <v>0.33250000000000002</v>
      </c>
      <c r="J110" s="22">
        <v>571.42999999999995</v>
      </c>
      <c r="K110" s="23">
        <f t="shared" si="8"/>
        <v>4.7999999999999996E-3</v>
      </c>
      <c r="N110" s="55">
        <v>40000</v>
      </c>
      <c r="O110" s="55">
        <f t="shared" si="5"/>
        <v>571.42999999999995</v>
      </c>
      <c r="P110" s="55">
        <f t="shared" si="9"/>
        <v>39428.57</v>
      </c>
      <c r="Q110" s="55">
        <f t="shared" si="6"/>
        <v>57142.86</v>
      </c>
    </row>
    <row r="111" spans="1:17" ht="45" customHeight="1">
      <c r="A111" s="37">
        <v>107</v>
      </c>
      <c r="B111" s="37">
        <v>80</v>
      </c>
      <c r="C111" s="49" t="s">
        <v>105</v>
      </c>
      <c r="D111" s="47" t="s">
        <v>264</v>
      </c>
      <c r="E111" s="4" t="s">
        <v>379</v>
      </c>
      <c r="F111" s="4" t="s">
        <v>488</v>
      </c>
      <c r="G111" s="22">
        <v>62664</v>
      </c>
      <c r="H111" s="55">
        <v>39428.57</v>
      </c>
      <c r="I111" s="23">
        <f t="shared" si="7"/>
        <v>0.62919999999999998</v>
      </c>
      <c r="J111" s="22">
        <v>571.42999999999995</v>
      </c>
      <c r="K111" s="23">
        <f t="shared" si="8"/>
        <v>9.1000000000000004E-3</v>
      </c>
      <c r="N111" s="55">
        <v>40000</v>
      </c>
      <c r="O111" s="55">
        <f t="shared" si="5"/>
        <v>571.42999999999995</v>
      </c>
      <c r="P111" s="55">
        <f t="shared" si="9"/>
        <v>39428.57</v>
      </c>
      <c r="Q111" s="55">
        <f t="shared" si="6"/>
        <v>57142.86</v>
      </c>
    </row>
    <row r="112" spans="1:17" ht="45" customHeight="1">
      <c r="A112" s="37">
        <v>108</v>
      </c>
      <c r="B112" s="37">
        <v>82</v>
      </c>
      <c r="C112" s="49" t="s">
        <v>265</v>
      </c>
      <c r="D112" s="47" t="s">
        <v>266</v>
      </c>
      <c r="E112" s="4" t="s">
        <v>380</v>
      </c>
      <c r="F112" s="4" t="s">
        <v>489</v>
      </c>
      <c r="G112" s="22">
        <v>152000</v>
      </c>
      <c r="H112" s="55">
        <v>49285.71</v>
      </c>
      <c r="I112" s="23">
        <f t="shared" si="7"/>
        <v>0.32419999999999999</v>
      </c>
      <c r="J112" s="22">
        <v>714.29</v>
      </c>
      <c r="K112" s="23">
        <f t="shared" si="8"/>
        <v>4.7000000000000002E-3</v>
      </c>
      <c r="N112" s="55">
        <v>50000</v>
      </c>
      <c r="O112" s="55">
        <f t="shared" si="5"/>
        <v>714.29</v>
      </c>
      <c r="P112" s="55">
        <f t="shared" si="9"/>
        <v>49285.71</v>
      </c>
      <c r="Q112" s="55">
        <f t="shared" si="6"/>
        <v>71428.570000000007</v>
      </c>
    </row>
    <row r="113" spans="1:17" ht="45" customHeight="1">
      <c r="A113" s="37">
        <v>109</v>
      </c>
      <c r="B113" s="37">
        <v>88</v>
      </c>
      <c r="C113" s="43" t="s">
        <v>128</v>
      </c>
      <c r="D113" s="44" t="s">
        <v>267</v>
      </c>
      <c r="E113" s="4" t="s">
        <v>379</v>
      </c>
      <c r="F113" s="4" t="s">
        <v>490</v>
      </c>
      <c r="G113" s="22">
        <v>167737.82</v>
      </c>
      <c r="H113" s="55">
        <v>98571.43</v>
      </c>
      <c r="I113" s="23">
        <f t="shared" si="7"/>
        <v>0.5877</v>
      </c>
      <c r="J113" s="22">
        <v>1428.57</v>
      </c>
      <c r="K113" s="23">
        <f t="shared" si="8"/>
        <v>8.5000000000000006E-3</v>
      </c>
      <c r="N113" s="55">
        <v>90000</v>
      </c>
      <c r="O113" s="63">
        <f t="shared" si="5"/>
        <v>1285.71</v>
      </c>
      <c r="P113" s="63">
        <f t="shared" si="9"/>
        <v>88714.29</v>
      </c>
      <c r="Q113" s="55">
        <f t="shared" si="6"/>
        <v>128571.43</v>
      </c>
    </row>
    <row r="114" spans="1:17" ht="45" customHeight="1">
      <c r="A114" s="37">
        <v>110</v>
      </c>
      <c r="B114" s="37">
        <v>102</v>
      </c>
      <c r="C114" s="51" t="s">
        <v>132</v>
      </c>
      <c r="D114" s="44" t="s">
        <v>268</v>
      </c>
      <c r="E114" s="4" t="s">
        <v>379</v>
      </c>
      <c r="F114" s="6" t="s">
        <v>491</v>
      </c>
      <c r="G114" s="22">
        <v>90076.77</v>
      </c>
      <c r="H114" s="55">
        <v>49285.71</v>
      </c>
      <c r="I114" s="23">
        <f t="shared" si="7"/>
        <v>0.54720000000000002</v>
      </c>
      <c r="J114" s="22">
        <v>714.29</v>
      </c>
      <c r="K114" s="23">
        <f t="shared" si="8"/>
        <v>7.9000000000000008E-3</v>
      </c>
      <c r="N114" s="55">
        <v>50000</v>
      </c>
      <c r="O114" s="55">
        <f t="shared" si="5"/>
        <v>714.29</v>
      </c>
      <c r="P114" s="55">
        <f t="shared" si="9"/>
        <v>49285.71</v>
      </c>
      <c r="Q114" s="55">
        <f t="shared" si="6"/>
        <v>71428.570000000007</v>
      </c>
    </row>
    <row r="115" spans="1:17" ht="45" customHeight="1">
      <c r="A115" s="37">
        <v>111</v>
      </c>
      <c r="B115" s="37">
        <v>112</v>
      </c>
      <c r="C115" s="43" t="s">
        <v>36</v>
      </c>
      <c r="D115" s="44" t="s">
        <v>269</v>
      </c>
      <c r="E115" s="4" t="s">
        <v>379</v>
      </c>
      <c r="F115" s="14" t="s">
        <v>492</v>
      </c>
      <c r="G115" s="22">
        <v>193261.72</v>
      </c>
      <c r="H115" s="55">
        <v>88714.29</v>
      </c>
      <c r="I115" s="23">
        <f t="shared" si="7"/>
        <v>0.45900000000000002</v>
      </c>
      <c r="J115" s="22">
        <v>1285.71</v>
      </c>
      <c r="K115" s="23">
        <f t="shared" si="8"/>
        <v>6.7000000000000002E-3</v>
      </c>
      <c r="N115" s="55">
        <v>90000</v>
      </c>
      <c r="O115" s="55">
        <f t="shared" si="5"/>
        <v>1285.71</v>
      </c>
      <c r="P115" s="55">
        <f t="shared" si="9"/>
        <v>88714.29</v>
      </c>
      <c r="Q115" s="55">
        <f t="shared" si="6"/>
        <v>128571.43</v>
      </c>
    </row>
    <row r="116" spans="1:17" ht="45" customHeight="1">
      <c r="A116" s="37">
        <v>112</v>
      </c>
      <c r="B116" s="39">
        <v>113</v>
      </c>
      <c r="C116" s="43" t="s">
        <v>36</v>
      </c>
      <c r="D116" s="44" t="s">
        <v>270</v>
      </c>
      <c r="E116" s="3" t="s">
        <v>379</v>
      </c>
      <c r="F116" s="14" t="s">
        <v>493</v>
      </c>
      <c r="G116" s="22">
        <v>1698926.35</v>
      </c>
      <c r="H116" s="55">
        <v>197142.86</v>
      </c>
      <c r="I116" s="23">
        <f t="shared" si="7"/>
        <v>0.11600000000000001</v>
      </c>
      <c r="J116" s="22">
        <v>2857.14</v>
      </c>
      <c r="K116" s="23">
        <f t="shared" si="8"/>
        <v>1.6999999999999999E-3</v>
      </c>
      <c r="N116" s="55">
        <v>200000</v>
      </c>
      <c r="O116" s="55">
        <f t="shared" si="5"/>
        <v>2857.14</v>
      </c>
      <c r="P116" s="55">
        <f t="shared" si="9"/>
        <v>197142.86</v>
      </c>
      <c r="Q116" s="55">
        <f t="shared" si="6"/>
        <v>285714.28999999998</v>
      </c>
    </row>
    <row r="117" spans="1:17" ht="45" customHeight="1">
      <c r="A117" s="37">
        <v>113</v>
      </c>
      <c r="B117" s="37">
        <v>114</v>
      </c>
      <c r="C117" s="43" t="s">
        <v>31</v>
      </c>
      <c r="D117" s="44" t="s">
        <v>271</v>
      </c>
      <c r="E117" s="4" t="s">
        <v>379</v>
      </c>
      <c r="F117" s="4" t="s">
        <v>494</v>
      </c>
      <c r="G117" s="22">
        <v>356354</v>
      </c>
      <c r="H117" s="55">
        <v>98571.43</v>
      </c>
      <c r="I117" s="23">
        <f t="shared" si="7"/>
        <v>0.27660000000000001</v>
      </c>
      <c r="J117" s="22">
        <v>1428.57</v>
      </c>
      <c r="K117" s="23">
        <f t="shared" si="8"/>
        <v>4.0000000000000001E-3</v>
      </c>
      <c r="N117" s="55">
        <v>100000</v>
      </c>
      <c r="O117" s="55">
        <f t="shared" si="5"/>
        <v>1428.57</v>
      </c>
      <c r="P117" s="55">
        <f t="shared" si="9"/>
        <v>98571.43</v>
      </c>
      <c r="Q117" s="55">
        <f t="shared" si="6"/>
        <v>142857.14000000001</v>
      </c>
    </row>
    <row r="118" spans="1:17" ht="45" customHeight="1">
      <c r="A118" s="37">
        <v>114</v>
      </c>
      <c r="B118" s="37">
        <v>116</v>
      </c>
      <c r="C118" s="48" t="s">
        <v>29</v>
      </c>
      <c r="D118" s="44" t="s">
        <v>272</v>
      </c>
      <c r="E118" s="4" t="s">
        <v>379</v>
      </c>
      <c r="F118" s="4" t="s">
        <v>495</v>
      </c>
      <c r="G118" s="22">
        <v>570718.38</v>
      </c>
      <c r="H118" s="55">
        <v>98571.43</v>
      </c>
      <c r="I118" s="23">
        <f t="shared" si="7"/>
        <v>0.17269999999999999</v>
      </c>
      <c r="J118" s="22">
        <v>1428.57</v>
      </c>
      <c r="K118" s="23">
        <f t="shared" si="8"/>
        <v>2.5000000000000001E-3</v>
      </c>
      <c r="N118" s="55">
        <v>100000</v>
      </c>
      <c r="O118" s="55">
        <f t="shared" si="5"/>
        <v>1428.57</v>
      </c>
      <c r="P118" s="55">
        <f t="shared" si="9"/>
        <v>98571.43</v>
      </c>
      <c r="Q118" s="55">
        <f t="shared" si="6"/>
        <v>142857.14000000001</v>
      </c>
    </row>
    <row r="119" spans="1:17" ht="45" customHeight="1">
      <c r="A119" s="37">
        <v>115</v>
      </c>
      <c r="B119" s="39">
        <v>119</v>
      </c>
      <c r="C119" s="43" t="s">
        <v>139</v>
      </c>
      <c r="D119" s="44" t="s">
        <v>273</v>
      </c>
      <c r="E119" s="4" t="s">
        <v>380</v>
      </c>
      <c r="F119" s="3" t="s">
        <v>496</v>
      </c>
      <c r="G119" s="22">
        <v>560521.85</v>
      </c>
      <c r="H119" s="55">
        <v>98571.43</v>
      </c>
      <c r="I119" s="23">
        <f t="shared" si="7"/>
        <v>0.1759</v>
      </c>
      <c r="J119" s="22">
        <v>1428.57</v>
      </c>
      <c r="K119" s="23">
        <f t="shared" si="8"/>
        <v>2.5000000000000001E-3</v>
      </c>
      <c r="N119" s="55">
        <v>90000</v>
      </c>
      <c r="O119" s="63">
        <f t="shared" si="5"/>
        <v>1285.71</v>
      </c>
      <c r="P119" s="63">
        <f t="shared" si="9"/>
        <v>88714.29</v>
      </c>
      <c r="Q119" s="55">
        <f t="shared" si="6"/>
        <v>128571.43</v>
      </c>
    </row>
    <row r="120" spans="1:17" ht="45" customHeight="1">
      <c r="A120" s="37">
        <v>116</v>
      </c>
      <c r="B120" s="37">
        <v>126</v>
      </c>
      <c r="C120" s="43" t="s">
        <v>79</v>
      </c>
      <c r="D120" s="44" t="s">
        <v>152</v>
      </c>
      <c r="E120" s="4" t="s">
        <v>379</v>
      </c>
      <c r="F120" s="4" t="s">
        <v>497</v>
      </c>
      <c r="G120" s="22">
        <v>171211.71</v>
      </c>
      <c r="H120" s="55">
        <v>49285.71</v>
      </c>
      <c r="I120" s="23">
        <f t="shared" si="7"/>
        <v>0.28789999999999999</v>
      </c>
      <c r="J120" s="22">
        <v>714.29</v>
      </c>
      <c r="K120" s="23">
        <f t="shared" si="8"/>
        <v>4.1999999999999997E-3</v>
      </c>
      <c r="N120" s="55">
        <v>50000</v>
      </c>
      <c r="O120" s="55">
        <f t="shared" si="5"/>
        <v>714.29</v>
      </c>
      <c r="P120" s="55">
        <f t="shared" si="9"/>
        <v>49285.71</v>
      </c>
      <c r="Q120" s="55">
        <f t="shared" si="6"/>
        <v>71428.570000000007</v>
      </c>
    </row>
    <row r="121" spans="1:17" ht="45" customHeight="1">
      <c r="A121" s="37">
        <v>117</v>
      </c>
      <c r="B121" s="37">
        <v>132</v>
      </c>
      <c r="C121" s="43" t="s">
        <v>108</v>
      </c>
      <c r="D121" s="44" t="s">
        <v>109</v>
      </c>
      <c r="E121" s="3" t="s">
        <v>379</v>
      </c>
      <c r="F121" s="4" t="s">
        <v>498</v>
      </c>
      <c r="G121" s="22">
        <v>178148.54</v>
      </c>
      <c r="H121" s="55">
        <v>69000</v>
      </c>
      <c r="I121" s="23">
        <f t="shared" si="7"/>
        <v>0.38729999999999998</v>
      </c>
      <c r="J121" s="22">
        <v>1000</v>
      </c>
      <c r="K121" s="23">
        <f t="shared" si="8"/>
        <v>5.5999999999999999E-3</v>
      </c>
      <c r="N121" s="55">
        <v>70000</v>
      </c>
      <c r="O121" s="55">
        <f t="shared" si="5"/>
        <v>1000</v>
      </c>
      <c r="P121" s="55">
        <f t="shared" si="9"/>
        <v>69000</v>
      </c>
      <c r="Q121" s="55">
        <f t="shared" si="6"/>
        <v>100000</v>
      </c>
    </row>
    <row r="122" spans="1:17" ht="45" customHeight="1">
      <c r="A122" s="37">
        <v>118</v>
      </c>
      <c r="B122" s="37">
        <v>144</v>
      </c>
      <c r="C122" s="49" t="s">
        <v>138</v>
      </c>
      <c r="D122" s="44" t="s">
        <v>274</v>
      </c>
      <c r="E122" s="4" t="s">
        <v>379</v>
      </c>
      <c r="F122" s="14" t="s">
        <v>499</v>
      </c>
      <c r="G122" s="22">
        <v>597625.67000000004</v>
      </c>
      <c r="H122" s="55">
        <v>147857.14000000001</v>
      </c>
      <c r="I122" s="23">
        <f t="shared" si="7"/>
        <v>0.24740000000000001</v>
      </c>
      <c r="J122" s="22">
        <v>2142.86</v>
      </c>
      <c r="K122" s="23">
        <f t="shared" si="8"/>
        <v>3.5999999999999999E-3</v>
      </c>
      <c r="N122" s="55">
        <v>150000</v>
      </c>
      <c r="O122" s="55">
        <f t="shared" si="5"/>
        <v>2142.86</v>
      </c>
      <c r="P122" s="55">
        <f t="shared" si="9"/>
        <v>147857.14000000001</v>
      </c>
      <c r="Q122" s="55">
        <f t="shared" si="6"/>
        <v>214285.71</v>
      </c>
    </row>
    <row r="123" spans="1:17" ht="45" customHeight="1">
      <c r="A123" s="37">
        <v>119</v>
      </c>
      <c r="B123" s="39">
        <v>145</v>
      </c>
      <c r="C123" s="43" t="s">
        <v>63</v>
      </c>
      <c r="D123" s="44" t="s">
        <v>275</v>
      </c>
      <c r="E123" s="4" t="s">
        <v>379</v>
      </c>
      <c r="F123" s="4" t="s">
        <v>500</v>
      </c>
      <c r="G123" s="22">
        <v>184640.18</v>
      </c>
      <c r="H123" s="55">
        <v>49285.71</v>
      </c>
      <c r="I123" s="23">
        <f t="shared" si="7"/>
        <v>0.26690000000000003</v>
      </c>
      <c r="J123" s="22">
        <v>714.29</v>
      </c>
      <c r="K123" s="23">
        <f t="shared" si="8"/>
        <v>3.8999999999999998E-3</v>
      </c>
      <c r="N123" s="55">
        <v>50000</v>
      </c>
      <c r="O123" s="55">
        <f t="shared" si="5"/>
        <v>714.29</v>
      </c>
      <c r="P123" s="55">
        <f t="shared" si="9"/>
        <v>49285.71</v>
      </c>
      <c r="Q123" s="55">
        <f t="shared" si="6"/>
        <v>71428.570000000007</v>
      </c>
    </row>
    <row r="124" spans="1:17" ht="45" customHeight="1">
      <c r="A124" s="37">
        <v>120</v>
      </c>
      <c r="B124" s="39">
        <v>157</v>
      </c>
      <c r="C124" s="48" t="s">
        <v>276</v>
      </c>
      <c r="D124" s="44" t="s">
        <v>277</v>
      </c>
      <c r="E124" s="4" t="s">
        <v>379</v>
      </c>
      <c r="F124" s="14" t="s">
        <v>501</v>
      </c>
      <c r="G124" s="22">
        <v>894600</v>
      </c>
      <c r="H124" s="55">
        <v>98571.43</v>
      </c>
      <c r="I124" s="23">
        <f t="shared" si="7"/>
        <v>0.11020000000000001</v>
      </c>
      <c r="J124" s="22">
        <v>1428.57</v>
      </c>
      <c r="K124" s="23">
        <f t="shared" si="8"/>
        <v>1.6000000000000001E-3</v>
      </c>
      <c r="N124" s="55">
        <v>100000</v>
      </c>
      <c r="O124" s="55">
        <f t="shared" si="5"/>
        <v>1428.57</v>
      </c>
      <c r="P124" s="55">
        <f t="shared" si="9"/>
        <v>98571.43</v>
      </c>
      <c r="Q124" s="55">
        <f t="shared" si="6"/>
        <v>142857.14000000001</v>
      </c>
    </row>
    <row r="125" spans="1:17" ht="45" customHeight="1">
      <c r="A125" s="37">
        <v>121</v>
      </c>
      <c r="B125" s="39">
        <v>175</v>
      </c>
      <c r="C125" s="43" t="s">
        <v>19</v>
      </c>
      <c r="D125" s="47" t="s">
        <v>278</v>
      </c>
      <c r="E125" s="4" t="s">
        <v>381</v>
      </c>
      <c r="F125" s="14" t="s">
        <v>502</v>
      </c>
      <c r="G125" s="22">
        <v>825804</v>
      </c>
      <c r="H125" s="55">
        <v>147857.14000000001</v>
      </c>
      <c r="I125" s="23">
        <f t="shared" si="7"/>
        <v>0.17899999999999999</v>
      </c>
      <c r="J125" s="22">
        <v>2142.86</v>
      </c>
      <c r="K125" s="23">
        <f t="shared" si="8"/>
        <v>2.5999999999999999E-3</v>
      </c>
      <c r="N125" s="55">
        <v>150000</v>
      </c>
      <c r="O125" s="55">
        <f t="shared" si="5"/>
        <v>2142.86</v>
      </c>
      <c r="P125" s="55">
        <f t="shared" si="9"/>
        <v>147857.14000000001</v>
      </c>
      <c r="Q125" s="55">
        <f t="shared" si="6"/>
        <v>214285.71</v>
      </c>
    </row>
    <row r="126" spans="1:17" ht="45" customHeight="1">
      <c r="A126" s="37">
        <v>122</v>
      </c>
      <c r="B126" s="37">
        <v>178</v>
      </c>
      <c r="C126" s="43" t="s">
        <v>127</v>
      </c>
      <c r="D126" s="44" t="s">
        <v>279</v>
      </c>
      <c r="E126" s="4" t="s">
        <v>379</v>
      </c>
      <c r="F126" s="4" t="s">
        <v>503</v>
      </c>
      <c r="G126" s="22">
        <v>907830.21</v>
      </c>
      <c r="H126" s="55">
        <v>98571.43</v>
      </c>
      <c r="I126" s="23">
        <f t="shared" si="7"/>
        <v>0.1086</v>
      </c>
      <c r="J126" s="22">
        <v>1428.57</v>
      </c>
      <c r="K126" s="23">
        <f t="shared" si="8"/>
        <v>1.6000000000000001E-3</v>
      </c>
      <c r="N126" s="55">
        <v>100000</v>
      </c>
      <c r="O126" s="55">
        <f t="shared" si="5"/>
        <v>1428.57</v>
      </c>
      <c r="P126" s="55">
        <f t="shared" si="9"/>
        <v>98571.43</v>
      </c>
      <c r="Q126" s="55">
        <f t="shared" si="6"/>
        <v>142857.14000000001</v>
      </c>
    </row>
    <row r="127" spans="1:17" ht="45" customHeight="1">
      <c r="A127" s="37">
        <v>123</v>
      </c>
      <c r="B127" s="39">
        <v>183</v>
      </c>
      <c r="C127" s="43" t="s">
        <v>280</v>
      </c>
      <c r="D127" s="44" t="s">
        <v>281</v>
      </c>
      <c r="E127" s="4" t="s">
        <v>379</v>
      </c>
      <c r="F127" s="14" t="s">
        <v>504</v>
      </c>
      <c r="G127" s="22">
        <v>246476.5</v>
      </c>
      <c r="H127" s="55">
        <v>49285.71</v>
      </c>
      <c r="I127" s="23">
        <f t="shared" si="7"/>
        <v>0.2</v>
      </c>
      <c r="J127" s="22">
        <v>714.29</v>
      </c>
      <c r="K127" s="23">
        <f t="shared" si="8"/>
        <v>2.8999999999999998E-3</v>
      </c>
      <c r="N127" s="55">
        <v>50000</v>
      </c>
      <c r="O127" s="55">
        <f t="shared" si="5"/>
        <v>714.29</v>
      </c>
      <c r="P127" s="55">
        <f t="shared" si="9"/>
        <v>49285.71</v>
      </c>
      <c r="Q127" s="55">
        <f t="shared" si="6"/>
        <v>71428.570000000007</v>
      </c>
    </row>
    <row r="128" spans="1:17" ht="45" customHeight="1">
      <c r="A128" s="37">
        <v>124</v>
      </c>
      <c r="B128" s="37">
        <v>200</v>
      </c>
      <c r="C128" s="43" t="s">
        <v>102</v>
      </c>
      <c r="D128" s="44" t="s">
        <v>282</v>
      </c>
      <c r="E128" s="4" t="s">
        <v>379</v>
      </c>
      <c r="F128" s="4" t="s">
        <v>505</v>
      </c>
      <c r="G128" s="22">
        <v>1503936.97</v>
      </c>
      <c r="H128" s="55">
        <v>98571.43</v>
      </c>
      <c r="I128" s="23">
        <f t="shared" si="7"/>
        <v>6.5500000000000003E-2</v>
      </c>
      <c r="J128" s="22">
        <v>1428.57</v>
      </c>
      <c r="K128" s="23">
        <f t="shared" si="8"/>
        <v>8.9999999999999998E-4</v>
      </c>
      <c r="N128" s="55">
        <v>100000</v>
      </c>
      <c r="O128" s="55">
        <f t="shared" si="5"/>
        <v>1428.57</v>
      </c>
      <c r="P128" s="55">
        <f t="shared" si="9"/>
        <v>98571.43</v>
      </c>
      <c r="Q128" s="55">
        <f t="shared" si="6"/>
        <v>142857.14000000001</v>
      </c>
    </row>
    <row r="129" spans="1:18" ht="45" customHeight="1">
      <c r="A129" s="37">
        <v>125</v>
      </c>
      <c r="B129" s="39">
        <v>209</v>
      </c>
      <c r="C129" s="49" t="s">
        <v>283</v>
      </c>
      <c r="D129" s="47" t="s">
        <v>284</v>
      </c>
      <c r="E129" s="4" t="s">
        <v>379</v>
      </c>
      <c r="F129" s="14" t="s">
        <v>506</v>
      </c>
      <c r="G129" s="22">
        <v>402298.09</v>
      </c>
      <c r="H129" s="55">
        <v>78857.14</v>
      </c>
      <c r="I129" s="23">
        <f t="shared" si="7"/>
        <v>0.19600000000000001</v>
      </c>
      <c r="J129" s="22">
        <v>1142.8599999999999</v>
      </c>
      <c r="K129" s="23">
        <f t="shared" si="8"/>
        <v>2.8E-3</v>
      </c>
      <c r="N129" s="55">
        <v>80000</v>
      </c>
      <c r="O129" s="55">
        <f t="shared" si="5"/>
        <v>1142.8599999999999</v>
      </c>
      <c r="P129" s="55">
        <f t="shared" si="9"/>
        <v>78857.14</v>
      </c>
      <c r="Q129" s="55">
        <f t="shared" si="6"/>
        <v>114285.71</v>
      </c>
    </row>
    <row r="130" spans="1:18" ht="45" customHeight="1">
      <c r="A130" s="37">
        <v>126</v>
      </c>
      <c r="B130" s="37">
        <v>188</v>
      </c>
      <c r="C130" s="43" t="s">
        <v>283</v>
      </c>
      <c r="D130" s="44" t="s">
        <v>285</v>
      </c>
      <c r="E130" s="4" t="s">
        <v>380</v>
      </c>
      <c r="F130" s="4" t="s">
        <v>507</v>
      </c>
      <c r="G130" s="22">
        <v>187554.37</v>
      </c>
      <c r="H130" s="55">
        <v>49285.71</v>
      </c>
      <c r="I130" s="23">
        <f t="shared" si="7"/>
        <v>0.26279999999999998</v>
      </c>
      <c r="J130" s="22">
        <v>714.29</v>
      </c>
      <c r="K130" s="23">
        <f t="shared" si="8"/>
        <v>3.8E-3</v>
      </c>
      <c r="N130" s="55">
        <v>50000</v>
      </c>
      <c r="O130" s="55">
        <f t="shared" si="5"/>
        <v>714.29</v>
      </c>
      <c r="P130" s="55">
        <f t="shared" si="9"/>
        <v>49285.71</v>
      </c>
      <c r="Q130" s="55">
        <f t="shared" si="6"/>
        <v>71428.570000000007</v>
      </c>
    </row>
    <row r="131" spans="1:18" ht="45" customHeight="1">
      <c r="A131" s="37">
        <v>127</v>
      </c>
      <c r="B131" s="39">
        <v>1</v>
      </c>
      <c r="C131" s="43" t="s">
        <v>21</v>
      </c>
      <c r="D131" s="45" t="s">
        <v>286</v>
      </c>
      <c r="E131" s="7" t="s">
        <v>379</v>
      </c>
      <c r="F131" s="7" t="s">
        <v>508</v>
      </c>
      <c r="G131" s="32">
        <v>162763.07</v>
      </c>
      <c r="H131" s="55">
        <v>78857.14</v>
      </c>
      <c r="I131" s="23">
        <f t="shared" si="7"/>
        <v>0.48449999999999999</v>
      </c>
      <c r="J131" s="22">
        <v>1142.8599999999999</v>
      </c>
      <c r="K131" s="23">
        <f t="shared" si="8"/>
        <v>7.0000000000000001E-3</v>
      </c>
      <c r="N131" s="55">
        <v>80000</v>
      </c>
      <c r="O131" s="55">
        <f t="shared" si="5"/>
        <v>1142.8599999999999</v>
      </c>
      <c r="P131" s="55">
        <f t="shared" si="9"/>
        <v>78857.14</v>
      </c>
      <c r="Q131" s="55">
        <f t="shared" si="6"/>
        <v>114285.71</v>
      </c>
    </row>
    <row r="132" spans="1:18" ht="45" customHeight="1">
      <c r="A132" s="65">
        <v>128</v>
      </c>
      <c r="B132" s="65">
        <v>4</v>
      </c>
      <c r="C132" s="66" t="s">
        <v>48</v>
      </c>
      <c r="D132" s="44" t="s">
        <v>287</v>
      </c>
      <c r="E132" s="3" t="s">
        <v>379</v>
      </c>
      <c r="F132" s="4" t="s">
        <v>509</v>
      </c>
      <c r="G132" s="22">
        <v>33137.43</v>
      </c>
      <c r="H132" s="55">
        <v>17742.86</v>
      </c>
      <c r="I132" s="23">
        <f t="shared" si="7"/>
        <v>0.53539999999999999</v>
      </c>
      <c r="J132" s="22">
        <v>257.14</v>
      </c>
      <c r="K132" s="23">
        <f t="shared" si="8"/>
        <v>7.7999999999999996E-3</v>
      </c>
      <c r="N132" s="55">
        <v>18000</v>
      </c>
      <c r="O132" s="64">
        <v>257.14999999999998</v>
      </c>
      <c r="P132" s="64">
        <v>17742.849999999999</v>
      </c>
      <c r="Q132" s="55">
        <f t="shared" si="6"/>
        <v>25714.29</v>
      </c>
      <c r="R132" t="s">
        <v>589</v>
      </c>
    </row>
    <row r="133" spans="1:18" ht="45" customHeight="1">
      <c r="A133" s="37">
        <v>129</v>
      </c>
      <c r="B133" s="37">
        <v>8</v>
      </c>
      <c r="C133" s="43" t="s">
        <v>14</v>
      </c>
      <c r="D133" s="44" t="s">
        <v>288</v>
      </c>
      <c r="E133" s="3" t="s">
        <v>379</v>
      </c>
      <c r="F133" s="16" t="s">
        <v>510</v>
      </c>
      <c r="G133" s="22">
        <v>445768.15</v>
      </c>
      <c r="H133" s="55">
        <v>98571.43</v>
      </c>
      <c r="I133" s="23">
        <f t="shared" si="7"/>
        <v>0.22109999999999999</v>
      </c>
      <c r="J133" s="22">
        <v>1428.57</v>
      </c>
      <c r="K133" s="23">
        <f t="shared" si="8"/>
        <v>3.2000000000000002E-3</v>
      </c>
      <c r="N133" s="55">
        <v>150000</v>
      </c>
      <c r="O133" s="63">
        <f t="shared" ref="O133:O169" si="10">N133*1%/70%</f>
        <v>2142.86</v>
      </c>
      <c r="P133" s="63">
        <f t="shared" si="9"/>
        <v>147857.14000000001</v>
      </c>
      <c r="Q133" s="55">
        <f t="shared" ref="Q133:Q169" si="11">N133*100%/70%</f>
        <v>214285.71</v>
      </c>
    </row>
    <row r="134" spans="1:18" ht="45" customHeight="1">
      <c r="A134" s="37">
        <v>130</v>
      </c>
      <c r="B134" s="39">
        <v>23</v>
      </c>
      <c r="C134" s="43" t="s">
        <v>67</v>
      </c>
      <c r="D134" s="45" t="s">
        <v>289</v>
      </c>
      <c r="E134" s="7" t="s">
        <v>379</v>
      </c>
      <c r="F134" s="4" t="s">
        <v>511</v>
      </c>
      <c r="G134" s="22">
        <v>471343.1</v>
      </c>
      <c r="H134" s="55">
        <v>98571.43</v>
      </c>
      <c r="I134" s="23">
        <f t="shared" ref="I134:I197" si="12">H134/G134</f>
        <v>0.20910000000000001</v>
      </c>
      <c r="J134" s="22">
        <v>1428.57</v>
      </c>
      <c r="K134" s="23">
        <f t="shared" ref="K134:K197" si="13">J134/G134</f>
        <v>3.0000000000000001E-3</v>
      </c>
      <c r="N134" s="55">
        <v>100000</v>
      </c>
      <c r="O134" s="55">
        <f t="shared" si="10"/>
        <v>1428.57</v>
      </c>
      <c r="P134" s="55">
        <f t="shared" ref="P134:P169" si="14">N134*69%/70%</f>
        <v>98571.43</v>
      </c>
      <c r="Q134" s="55">
        <f t="shared" si="11"/>
        <v>142857.14000000001</v>
      </c>
    </row>
    <row r="135" spans="1:18" ht="45" customHeight="1">
      <c r="A135" s="37">
        <v>131</v>
      </c>
      <c r="B135" s="39">
        <v>81</v>
      </c>
      <c r="C135" s="43" t="s">
        <v>290</v>
      </c>
      <c r="D135" s="44" t="s">
        <v>291</v>
      </c>
      <c r="E135" s="4" t="s">
        <v>379</v>
      </c>
      <c r="F135" s="4" t="s">
        <v>512</v>
      </c>
      <c r="G135" s="22">
        <v>171120</v>
      </c>
      <c r="H135" s="55">
        <v>98571.43</v>
      </c>
      <c r="I135" s="23">
        <f t="shared" si="12"/>
        <v>0.57599999999999996</v>
      </c>
      <c r="J135" s="22">
        <v>1428.57</v>
      </c>
      <c r="K135" s="23">
        <f t="shared" si="13"/>
        <v>8.3000000000000001E-3</v>
      </c>
      <c r="N135" s="55">
        <v>100000</v>
      </c>
      <c r="O135" s="55">
        <f t="shared" si="10"/>
        <v>1428.57</v>
      </c>
      <c r="P135" s="55">
        <f t="shared" si="14"/>
        <v>98571.43</v>
      </c>
      <c r="Q135" s="55">
        <f t="shared" si="11"/>
        <v>142857.14000000001</v>
      </c>
    </row>
    <row r="136" spans="1:18" ht="45" customHeight="1">
      <c r="A136" s="37">
        <v>132</v>
      </c>
      <c r="B136" s="37">
        <v>84</v>
      </c>
      <c r="C136" s="43" t="s">
        <v>65</v>
      </c>
      <c r="D136" s="44" t="s">
        <v>292</v>
      </c>
      <c r="E136" s="4" t="s">
        <v>379</v>
      </c>
      <c r="F136" s="4" t="s">
        <v>513</v>
      </c>
      <c r="G136" s="22">
        <v>99685.49</v>
      </c>
      <c r="H136" s="55">
        <v>39428.57</v>
      </c>
      <c r="I136" s="23">
        <f t="shared" si="12"/>
        <v>0.39550000000000002</v>
      </c>
      <c r="J136" s="22">
        <v>571.42999999999995</v>
      </c>
      <c r="K136" s="23">
        <f t="shared" si="13"/>
        <v>5.7000000000000002E-3</v>
      </c>
      <c r="N136" s="55">
        <v>40000</v>
      </c>
      <c r="O136" s="55">
        <f t="shared" si="10"/>
        <v>571.42999999999995</v>
      </c>
      <c r="P136" s="55">
        <f t="shared" si="14"/>
        <v>39428.57</v>
      </c>
      <c r="Q136" s="55">
        <f t="shared" si="11"/>
        <v>57142.86</v>
      </c>
    </row>
    <row r="137" spans="1:18" ht="66.75" customHeight="1">
      <c r="A137" s="37">
        <v>133</v>
      </c>
      <c r="B137" s="37">
        <v>92</v>
      </c>
      <c r="C137" s="43" t="s">
        <v>41</v>
      </c>
      <c r="D137" s="44" t="s">
        <v>293</v>
      </c>
      <c r="E137" s="3" t="s">
        <v>379</v>
      </c>
      <c r="F137" s="3" t="s">
        <v>514</v>
      </c>
      <c r="G137" s="22">
        <v>293138.09000000003</v>
      </c>
      <c r="H137" s="55">
        <v>78857.14</v>
      </c>
      <c r="I137" s="23">
        <f t="shared" si="12"/>
        <v>0.26900000000000002</v>
      </c>
      <c r="J137" s="22">
        <v>1142.8599999999999</v>
      </c>
      <c r="K137" s="23">
        <f t="shared" si="13"/>
        <v>3.8999999999999998E-3</v>
      </c>
      <c r="N137" s="55">
        <v>80000</v>
      </c>
      <c r="O137" s="55">
        <f t="shared" si="10"/>
        <v>1142.8599999999999</v>
      </c>
      <c r="P137" s="55">
        <f t="shared" si="14"/>
        <v>78857.14</v>
      </c>
      <c r="Q137" s="55">
        <f t="shared" si="11"/>
        <v>114285.71</v>
      </c>
    </row>
    <row r="138" spans="1:18" ht="45" customHeight="1">
      <c r="A138" s="37">
        <v>134</v>
      </c>
      <c r="B138" s="37">
        <v>100</v>
      </c>
      <c r="C138" s="48" t="s">
        <v>69</v>
      </c>
      <c r="D138" s="44" t="s">
        <v>294</v>
      </c>
      <c r="E138" s="3" t="s">
        <v>379</v>
      </c>
      <c r="F138" s="3" t="s">
        <v>515</v>
      </c>
      <c r="G138" s="22">
        <v>65020.28</v>
      </c>
      <c r="H138" s="55">
        <v>24642.86</v>
      </c>
      <c r="I138" s="23">
        <f t="shared" si="12"/>
        <v>0.379</v>
      </c>
      <c r="J138" s="22">
        <v>357.14</v>
      </c>
      <c r="K138" s="23">
        <f t="shared" si="13"/>
        <v>5.4999999999999997E-3</v>
      </c>
      <c r="N138" s="55">
        <v>25000</v>
      </c>
      <c r="O138" s="55">
        <f t="shared" si="10"/>
        <v>357.14</v>
      </c>
      <c r="P138" s="55">
        <f t="shared" si="14"/>
        <v>24642.86</v>
      </c>
      <c r="Q138" s="55">
        <f t="shared" si="11"/>
        <v>35714.29</v>
      </c>
    </row>
    <row r="139" spans="1:18" ht="45" customHeight="1">
      <c r="A139" s="37">
        <v>135</v>
      </c>
      <c r="B139" s="39">
        <v>117</v>
      </c>
      <c r="C139" s="48" t="s">
        <v>295</v>
      </c>
      <c r="D139" s="44" t="s">
        <v>296</v>
      </c>
      <c r="E139" s="4" t="s">
        <v>379</v>
      </c>
      <c r="F139" s="4" t="s">
        <v>516</v>
      </c>
      <c r="G139" s="22">
        <v>320324.45</v>
      </c>
      <c r="H139" s="55">
        <v>177428.57</v>
      </c>
      <c r="I139" s="23">
        <f t="shared" si="12"/>
        <v>0.55389999999999995</v>
      </c>
      <c r="J139" s="22">
        <v>2571.4299999999998</v>
      </c>
      <c r="K139" s="23">
        <f t="shared" si="13"/>
        <v>8.0000000000000002E-3</v>
      </c>
      <c r="N139" s="55">
        <v>180000</v>
      </c>
      <c r="O139" s="55">
        <f t="shared" si="10"/>
        <v>2571.4299999999998</v>
      </c>
      <c r="P139" s="55">
        <f t="shared" si="14"/>
        <v>177428.57</v>
      </c>
      <c r="Q139" s="55">
        <f t="shared" si="11"/>
        <v>257142.86</v>
      </c>
    </row>
    <row r="140" spans="1:18" ht="45" customHeight="1">
      <c r="A140" s="37">
        <v>136</v>
      </c>
      <c r="B140" s="39">
        <v>125</v>
      </c>
      <c r="C140" s="43" t="s">
        <v>71</v>
      </c>
      <c r="D140" s="44" t="s">
        <v>297</v>
      </c>
      <c r="E140" s="4" t="s">
        <v>379</v>
      </c>
      <c r="F140" s="4" t="s">
        <v>517</v>
      </c>
      <c r="G140" s="22">
        <v>338899.75</v>
      </c>
      <c r="H140" s="55">
        <v>98571.43</v>
      </c>
      <c r="I140" s="23">
        <f t="shared" si="12"/>
        <v>0.29089999999999999</v>
      </c>
      <c r="J140" s="22">
        <v>1428.57</v>
      </c>
      <c r="K140" s="23">
        <f t="shared" si="13"/>
        <v>4.1999999999999997E-3</v>
      </c>
      <c r="N140" s="55">
        <v>100000</v>
      </c>
      <c r="O140" s="55">
        <f t="shared" si="10"/>
        <v>1428.57</v>
      </c>
      <c r="P140" s="55">
        <f t="shared" si="14"/>
        <v>98571.43</v>
      </c>
      <c r="Q140" s="55">
        <f t="shared" si="11"/>
        <v>142857.14000000001</v>
      </c>
    </row>
    <row r="141" spans="1:18" ht="57" customHeight="1">
      <c r="A141" s="37">
        <v>137</v>
      </c>
      <c r="B141" s="39">
        <v>133</v>
      </c>
      <c r="C141" s="49" t="s">
        <v>581</v>
      </c>
      <c r="D141" s="44" t="s">
        <v>156</v>
      </c>
      <c r="E141" s="3" t="s">
        <v>379</v>
      </c>
      <c r="F141" s="14" t="s">
        <v>518</v>
      </c>
      <c r="G141" s="22">
        <v>261579.51999999999</v>
      </c>
      <c r="H141" s="55">
        <v>88714.29</v>
      </c>
      <c r="I141" s="23">
        <f t="shared" si="12"/>
        <v>0.33910000000000001</v>
      </c>
      <c r="J141" s="22">
        <v>1285.71</v>
      </c>
      <c r="K141" s="23">
        <f t="shared" si="13"/>
        <v>4.8999999999999998E-3</v>
      </c>
      <c r="N141" s="55">
        <v>90000</v>
      </c>
      <c r="O141" s="55">
        <f t="shared" si="10"/>
        <v>1285.71</v>
      </c>
      <c r="P141" s="55">
        <f t="shared" si="14"/>
        <v>88714.29</v>
      </c>
      <c r="Q141" s="55">
        <f t="shared" si="11"/>
        <v>128571.43</v>
      </c>
    </row>
    <row r="142" spans="1:18" ht="45" customHeight="1">
      <c r="A142" s="37">
        <v>138</v>
      </c>
      <c r="B142" s="37">
        <v>142</v>
      </c>
      <c r="C142" s="43" t="s">
        <v>55</v>
      </c>
      <c r="D142" s="44" t="s">
        <v>298</v>
      </c>
      <c r="E142" s="4" t="s">
        <v>379</v>
      </c>
      <c r="F142" s="4" t="s">
        <v>519</v>
      </c>
      <c r="G142" s="22">
        <v>292939</v>
      </c>
      <c r="H142" s="55">
        <v>78857.14</v>
      </c>
      <c r="I142" s="23">
        <f t="shared" si="12"/>
        <v>0.26919999999999999</v>
      </c>
      <c r="J142" s="22">
        <v>1142.8599999999999</v>
      </c>
      <c r="K142" s="23">
        <f t="shared" si="13"/>
        <v>3.8999999999999998E-3</v>
      </c>
      <c r="N142" s="55">
        <v>80000</v>
      </c>
      <c r="O142" s="55">
        <f t="shared" si="10"/>
        <v>1142.8599999999999</v>
      </c>
      <c r="P142" s="55">
        <f t="shared" si="14"/>
        <v>78857.14</v>
      </c>
      <c r="Q142" s="55">
        <f t="shared" si="11"/>
        <v>114285.71</v>
      </c>
    </row>
    <row r="143" spans="1:18" ht="45" customHeight="1">
      <c r="A143" s="37">
        <v>139</v>
      </c>
      <c r="B143" s="39">
        <v>143</v>
      </c>
      <c r="C143" s="43" t="s">
        <v>125</v>
      </c>
      <c r="D143" s="44" t="s">
        <v>299</v>
      </c>
      <c r="E143" s="4" t="s">
        <v>379</v>
      </c>
      <c r="F143" s="14" t="s">
        <v>520</v>
      </c>
      <c r="G143" s="22">
        <v>728804.66</v>
      </c>
      <c r="H143" s="55">
        <v>295714.28999999998</v>
      </c>
      <c r="I143" s="23">
        <f t="shared" si="12"/>
        <v>0.40579999999999999</v>
      </c>
      <c r="J143" s="22">
        <v>4285.71</v>
      </c>
      <c r="K143" s="23">
        <f t="shared" si="13"/>
        <v>5.8999999999999999E-3</v>
      </c>
      <c r="N143" s="55">
        <v>300000</v>
      </c>
      <c r="O143" s="55">
        <f t="shared" si="10"/>
        <v>4285.71</v>
      </c>
      <c r="P143" s="55">
        <f t="shared" si="14"/>
        <v>295714.28999999998</v>
      </c>
      <c r="Q143" s="55">
        <f t="shared" si="11"/>
        <v>428571.43</v>
      </c>
    </row>
    <row r="144" spans="1:18" ht="45" customHeight="1">
      <c r="A144" s="37">
        <v>140</v>
      </c>
      <c r="B144" s="37">
        <v>146</v>
      </c>
      <c r="C144" s="43" t="s">
        <v>53</v>
      </c>
      <c r="D144" s="44" t="s">
        <v>300</v>
      </c>
      <c r="E144" s="4" t="s">
        <v>379</v>
      </c>
      <c r="F144" s="27" t="s">
        <v>521</v>
      </c>
      <c r="G144" s="22">
        <v>382262.14</v>
      </c>
      <c r="H144" s="55">
        <v>69000</v>
      </c>
      <c r="I144" s="23">
        <f t="shared" si="12"/>
        <v>0.18049999999999999</v>
      </c>
      <c r="J144" s="22">
        <v>1000</v>
      </c>
      <c r="K144" s="23">
        <f t="shared" si="13"/>
        <v>2.5999999999999999E-3</v>
      </c>
      <c r="N144" s="55">
        <v>70000</v>
      </c>
      <c r="O144" s="55">
        <f t="shared" si="10"/>
        <v>1000</v>
      </c>
      <c r="P144" s="55">
        <f t="shared" si="14"/>
        <v>69000</v>
      </c>
      <c r="Q144" s="55">
        <f t="shared" si="11"/>
        <v>100000</v>
      </c>
    </row>
    <row r="145" spans="1:17" ht="45" customHeight="1">
      <c r="A145" s="37">
        <v>141</v>
      </c>
      <c r="B145" s="39">
        <v>159</v>
      </c>
      <c r="C145" s="43" t="s">
        <v>301</v>
      </c>
      <c r="D145" s="44" t="s">
        <v>302</v>
      </c>
      <c r="E145" s="4" t="s">
        <v>379</v>
      </c>
      <c r="F145" s="14" t="s">
        <v>522</v>
      </c>
      <c r="G145" s="36">
        <v>221236.1</v>
      </c>
      <c r="H145" s="55">
        <v>69000</v>
      </c>
      <c r="I145" s="23">
        <f t="shared" si="12"/>
        <v>0.31190000000000001</v>
      </c>
      <c r="J145" s="22">
        <v>1000</v>
      </c>
      <c r="K145" s="23">
        <f t="shared" si="13"/>
        <v>4.4999999999999997E-3</v>
      </c>
      <c r="N145" s="55">
        <v>70000</v>
      </c>
      <c r="O145" s="55">
        <f t="shared" si="10"/>
        <v>1000</v>
      </c>
      <c r="P145" s="55">
        <f t="shared" si="14"/>
        <v>69000</v>
      </c>
      <c r="Q145" s="55">
        <f t="shared" si="11"/>
        <v>100000</v>
      </c>
    </row>
    <row r="146" spans="1:17" ht="45" customHeight="1">
      <c r="A146" s="37">
        <v>142</v>
      </c>
      <c r="B146" s="37">
        <v>160</v>
      </c>
      <c r="C146" s="54" t="s">
        <v>303</v>
      </c>
      <c r="D146" s="50" t="s">
        <v>304</v>
      </c>
      <c r="E146" s="27" t="s">
        <v>380</v>
      </c>
      <c r="F146" s="14" t="s">
        <v>523</v>
      </c>
      <c r="G146" s="22">
        <v>413280</v>
      </c>
      <c r="H146" s="55">
        <v>78857.14</v>
      </c>
      <c r="I146" s="23">
        <f t="shared" si="12"/>
        <v>0.1908</v>
      </c>
      <c r="J146" s="22">
        <v>1142.8599999999999</v>
      </c>
      <c r="K146" s="23">
        <f t="shared" si="13"/>
        <v>2.8E-3</v>
      </c>
      <c r="N146" s="55">
        <v>80000</v>
      </c>
      <c r="O146" s="55">
        <f t="shared" si="10"/>
        <v>1142.8599999999999</v>
      </c>
      <c r="P146" s="55">
        <f t="shared" si="14"/>
        <v>78857.14</v>
      </c>
      <c r="Q146" s="55">
        <f t="shared" si="11"/>
        <v>114285.71</v>
      </c>
    </row>
    <row r="147" spans="1:17" ht="45" customHeight="1">
      <c r="A147" s="37">
        <v>143</v>
      </c>
      <c r="B147" s="39">
        <v>171</v>
      </c>
      <c r="C147" s="43" t="s">
        <v>64</v>
      </c>
      <c r="D147" s="44" t="s">
        <v>305</v>
      </c>
      <c r="E147" s="4" t="s">
        <v>379</v>
      </c>
      <c r="F147" s="4" t="s">
        <v>524</v>
      </c>
      <c r="G147" s="22">
        <v>295299.74</v>
      </c>
      <c r="H147" s="55">
        <v>98571.43</v>
      </c>
      <c r="I147" s="23">
        <f t="shared" si="12"/>
        <v>0.33379999999999999</v>
      </c>
      <c r="J147" s="22">
        <v>1428.57</v>
      </c>
      <c r="K147" s="23">
        <f t="shared" si="13"/>
        <v>4.7999999999999996E-3</v>
      </c>
      <c r="N147" s="55">
        <v>100000</v>
      </c>
      <c r="O147" s="55">
        <f t="shared" si="10"/>
        <v>1428.57</v>
      </c>
      <c r="P147" s="55">
        <f t="shared" si="14"/>
        <v>98571.43</v>
      </c>
      <c r="Q147" s="55">
        <f t="shared" si="11"/>
        <v>142857.14000000001</v>
      </c>
    </row>
    <row r="148" spans="1:17" ht="45" customHeight="1">
      <c r="A148" s="37">
        <v>144</v>
      </c>
      <c r="B148" s="39">
        <v>193</v>
      </c>
      <c r="C148" s="43" t="s">
        <v>52</v>
      </c>
      <c r="D148" s="44" t="s">
        <v>306</v>
      </c>
      <c r="E148" s="4" t="s">
        <v>379</v>
      </c>
      <c r="F148" s="4" t="s">
        <v>525</v>
      </c>
      <c r="G148" s="22">
        <v>49920</v>
      </c>
      <c r="H148" s="55">
        <v>19714.29</v>
      </c>
      <c r="I148" s="23">
        <f t="shared" si="12"/>
        <v>0.39489999999999997</v>
      </c>
      <c r="J148" s="22">
        <v>285.70999999999998</v>
      </c>
      <c r="K148" s="23">
        <f t="shared" si="13"/>
        <v>5.7000000000000002E-3</v>
      </c>
      <c r="N148" s="55">
        <v>20000</v>
      </c>
      <c r="O148" s="55">
        <f t="shared" si="10"/>
        <v>285.70999999999998</v>
      </c>
      <c r="P148" s="55">
        <f t="shared" si="14"/>
        <v>19714.29</v>
      </c>
      <c r="Q148" s="55">
        <f t="shared" si="11"/>
        <v>28571.43</v>
      </c>
    </row>
    <row r="149" spans="1:17" ht="45" customHeight="1">
      <c r="A149" s="37">
        <v>145</v>
      </c>
      <c r="B149" s="37">
        <v>44</v>
      </c>
      <c r="C149" s="49" t="s">
        <v>135</v>
      </c>
      <c r="D149" s="47" t="s">
        <v>307</v>
      </c>
      <c r="E149" s="4" t="s">
        <v>379</v>
      </c>
      <c r="F149" s="14" t="s">
        <v>526</v>
      </c>
      <c r="G149" s="22">
        <v>986337</v>
      </c>
      <c r="H149" s="55">
        <v>98571.43</v>
      </c>
      <c r="I149" s="23">
        <f t="shared" si="12"/>
        <v>9.9900000000000003E-2</v>
      </c>
      <c r="J149" s="22">
        <v>1428.57</v>
      </c>
      <c r="K149" s="23">
        <f t="shared" si="13"/>
        <v>1.4E-3</v>
      </c>
      <c r="N149" s="55">
        <v>100000</v>
      </c>
      <c r="O149" s="55">
        <f t="shared" si="10"/>
        <v>1428.57</v>
      </c>
      <c r="P149" s="55">
        <f t="shared" si="14"/>
        <v>98571.43</v>
      </c>
      <c r="Q149" s="55">
        <f t="shared" si="11"/>
        <v>142857.14000000001</v>
      </c>
    </row>
    <row r="150" spans="1:17" ht="45" customHeight="1">
      <c r="A150" s="37">
        <v>146</v>
      </c>
      <c r="B150" s="37">
        <v>62</v>
      </c>
      <c r="C150" s="43" t="s">
        <v>43</v>
      </c>
      <c r="D150" s="44" t="s">
        <v>308</v>
      </c>
      <c r="E150" s="4" t="s">
        <v>379</v>
      </c>
      <c r="F150" s="4" t="s">
        <v>527</v>
      </c>
      <c r="G150" s="22">
        <v>83542.58</v>
      </c>
      <c r="H150" s="55">
        <v>49285.71</v>
      </c>
      <c r="I150" s="23">
        <f t="shared" si="12"/>
        <v>0.58989999999999998</v>
      </c>
      <c r="J150" s="22">
        <v>714.29</v>
      </c>
      <c r="K150" s="23">
        <f t="shared" si="13"/>
        <v>8.6E-3</v>
      </c>
      <c r="N150" s="55">
        <v>50000</v>
      </c>
      <c r="O150" s="55">
        <f t="shared" si="10"/>
        <v>714.29</v>
      </c>
      <c r="P150" s="55">
        <f t="shared" si="14"/>
        <v>49285.71</v>
      </c>
      <c r="Q150" s="55">
        <f t="shared" si="11"/>
        <v>71428.570000000007</v>
      </c>
    </row>
    <row r="151" spans="1:17" ht="45" customHeight="1">
      <c r="A151" s="37">
        <v>147</v>
      </c>
      <c r="B151" s="39">
        <v>149</v>
      </c>
      <c r="C151" s="43" t="s">
        <v>24</v>
      </c>
      <c r="D151" s="44" t="s">
        <v>309</v>
      </c>
      <c r="E151" s="4" t="s">
        <v>379</v>
      </c>
      <c r="F151" s="4" t="s">
        <v>528</v>
      </c>
      <c r="G151" s="22">
        <v>447892.79</v>
      </c>
      <c r="H151" s="55">
        <v>78857.14</v>
      </c>
      <c r="I151" s="23">
        <f t="shared" si="12"/>
        <v>0.17610000000000001</v>
      </c>
      <c r="J151" s="22">
        <v>1142.8599999999999</v>
      </c>
      <c r="K151" s="23">
        <f t="shared" si="13"/>
        <v>2.5999999999999999E-3</v>
      </c>
      <c r="N151" s="55">
        <v>80000</v>
      </c>
      <c r="O151" s="55">
        <f t="shared" si="10"/>
        <v>1142.8599999999999</v>
      </c>
      <c r="P151" s="55">
        <f t="shared" si="14"/>
        <v>78857.14</v>
      </c>
      <c r="Q151" s="55">
        <f t="shared" si="11"/>
        <v>114285.71</v>
      </c>
    </row>
    <row r="152" spans="1:17" ht="45" customHeight="1">
      <c r="A152" s="37">
        <v>148</v>
      </c>
      <c r="B152" s="39">
        <v>161</v>
      </c>
      <c r="C152" s="48" t="s">
        <v>310</v>
      </c>
      <c r="D152" s="44" t="s">
        <v>311</v>
      </c>
      <c r="E152" s="4" t="s">
        <v>379</v>
      </c>
      <c r="F152" s="14" t="s">
        <v>529</v>
      </c>
      <c r="G152" s="22">
        <v>411646.41</v>
      </c>
      <c r="H152" s="55">
        <v>78857.14</v>
      </c>
      <c r="I152" s="23">
        <f t="shared" si="12"/>
        <v>0.19159999999999999</v>
      </c>
      <c r="J152" s="22">
        <v>1142.8599999999999</v>
      </c>
      <c r="K152" s="23">
        <f t="shared" si="13"/>
        <v>2.8E-3</v>
      </c>
      <c r="N152" s="55">
        <v>80000</v>
      </c>
      <c r="O152" s="55">
        <f t="shared" si="10"/>
        <v>1142.8599999999999</v>
      </c>
      <c r="P152" s="55">
        <f t="shared" si="14"/>
        <v>78857.14</v>
      </c>
      <c r="Q152" s="55">
        <f t="shared" si="11"/>
        <v>114285.71</v>
      </c>
    </row>
    <row r="153" spans="1:17" ht="45" customHeight="1">
      <c r="A153" s="37">
        <v>149</v>
      </c>
      <c r="B153" s="39">
        <v>167</v>
      </c>
      <c r="C153" s="53" t="s">
        <v>89</v>
      </c>
      <c r="D153" s="45" t="s">
        <v>312</v>
      </c>
      <c r="E153" s="7" t="s">
        <v>379</v>
      </c>
      <c r="F153" s="4" t="s">
        <v>530</v>
      </c>
      <c r="G153" s="5">
        <v>1418407.51</v>
      </c>
      <c r="H153" s="55">
        <v>98571.43</v>
      </c>
      <c r="I153" s="23">
        <f t="shared" si="12"/>
        <v>6.9500000000000006E-2</v>
      </c>
      <c r="J153" s="22">
        <v>1428.57</v>
      </c>
      <c r="K153" s="23">
        <f t="shared" si="13"/>
        <v>1E-3</v>
      </c>
      <c r="N153" s="55">
        <v>100000</v>
      </c>
      <c r="O153" s="55">
        <f t="shared" si="10"/>
        <v>1428.57</v>
      </c>
      <c r="P153" s="55">
        <f t="shared" si="14"/>
        <v>98571.43</v>
      </c>
      <c r="Q153" s="55">
        <f t="shared" si="11"/>
        <v>142857.14000000001</v>
      </c>
    </row>
    <row r="154" spans="1:17" ht="45" customHeight="1">
      <c r="A154" s="37">
        <v>150</v>
      </c>
      <c r="B154" s="37">
        <v>172</v>
      </c>
      <c r="C154" s="49" t="s">
        <v>76</v>
      </c>
      <c r="D154" s="47" t="s">
        <v>153</v>
      </c>
      <c r="E154" s="4" t="s">
        <v>379</v>
      </c>
      <c r="F154" s="4" t="s">
        <v>531</v>
      </c>
      <c r="G154" s="22">
        <v>653100</v>
      </c>
      <c r="H154" s="55">
        <v>88714.29</v>
      </c>
      <c r="I154" s="23">
        <f t="shared" si="12"/>
        <v>0.1358</v>
      </c>
      <c r="J154" s="22">
        <v>1285.71</v>
      </c>
      <c r="K154" s="23">
        <f t="shared" si="13"/>
        <v>2E-3</v>
      </c>
      <c r="N154" s="55">
        <v>90000</v>
      </c>
      <c r="O154" s="55">
        <f t="shared" si="10"/>
        <v>1285.71</v>
      </c>
      <c r="P154" s="55">
        <f t="shared" si="14"/>
        <v>88714.29</v>
      </c>
      <c r="Q154" s="55">
        <f t="shared" si="11"/>
        <v>128571.43</v>
      </c>
    </row>
    <row r="155" spans="1:17" ht="45" customHeight="1">
      <c r="A155" s="37">
        <v>151</v>
      </c>
      <c r="B155" s="37">
        <v>208</v>
      </c>
      <c r="C155" s="49" t="s">
        <v>76</v>
      </c>
      <c r="D155" s="47" t="s">
        <v>313</v>
      </c>
      <c r="E155" s="3" t="s">
        <v>379</v>
      </c>
      <c r="F155" s="4" t="s">
        <v>532</v>
      </c>
      <c r="G155" s="22">
        <v>211400</v>
      </c>
      <c r="H155" s="55">
        <v>69000</v>
      </c>
      <c r="I155" s="23">
        <f t="shared" si="12"/>
        <v>0.32640000000000002</v>
      </c>
      <c r="J155" s="22">
        <v>1000</v>
      </c>
      <c r="K155" s="23">
        <f t="shared" si="13"/>
        <v>4.7000000000000002E-3</v>
      </c>
      <c r="N155" s="55">
        <v>70000</v>
      </c>
      <c r="O155" s="55">
        <f t="shared" si="10"/>
        <v>1000</v>
      </c>
      <c r="P155" s="55">
        <f t="shared" si="14"/>
        <v>69000</v>
      </c>
      <c r="Q155" s="55">
        <f t="shared" si="11"/>
        <v>100000</v>
      </c>
    </row>
    <row r="156" spans="1:17" ht="45" customHeight="1">
      <c r="A156" s="37">
        <v>152</v>
      </c>
      <c r="B156" s="39">
        <v>187</v>
      </c>
      <c r="C156" s="43" t="s">
        <v>62</v>
      </c>
      <c r="D156" s="44" t="s">
        <v>314</v>
      </c>
      <c r="E156" s="4" t="s">
        <v>379</v>
      </c>
      <c r="F156" s="4" t="s">
        <v>533</v>
      </c>
      <c r="G156" s="22">
        <v>584500</v>
      </c>
      <c r="H156" s="55">
        <v>88714.29</v>
      </c>
      <c r="I156" s="23">
        <f t="shared" si="12"/>
        <v>0.15179999999999999</v>
      </c>
      <c r="J156" s="22">
        <v>1285.71</v>
      </c>
      <c r="K156" s="23">
        <f t="shared" si="13"/>
        <v>2.2000000000000001E-3</v>
      </c>
      <c r="N156" s="55">
        <v>90000</v>
      </c>
      <c r="O156" s="55">
        <f t="shared" si="10"/>
        <v>1285.71</v>
      </c>
      <c r="P156" s="55">
        <f t="shared" si="14"/>
        <v>88714.29</v>
      </c>
      <c r="Q156" s="55">
        <f t="shared" si="11"/>
        <v>128571.43</v>
      </c>
    </row>
    <row r="157" spans="1:17" ht="45" customHeight="1">
      <c r="A157" s="37">
        <v>153</v>
      </c>
      <c r="B157" s="39">
        <v>9</v>
      </c>
      <c r="C157" s="48" t="s">
        <v>20</v>
      </c>
      <c r="D157" s="44" t="s">
        <v>315</v>
      </c>
      <c r="E157" s="3" t="s">
        <v>379</v>
      </c>
      <c r="F157" s="4" t="s">
        <v>534</v>
      </c>
      <c r="G157" s="22">
        <v>289806.52</v>
      </c>
      <c r="H157" s="55">
        <v>78857.14</v>
      </c>
      <c r="I157" s="23">
        <f t="shared" si="12"/>
        <v>0.27210000000000001</v>
      </c>
      <c r="J157" s="22">
        <v>1142.8599999999999</v>
      </c>
      <c r="K157" s="23">
        <f t="shared" si="13"/>
        <v>3.8999999999999998E-3</v>
      </c>
      <c r="N157" s="55">
        <v>80000</v>
      </c>
      <c r="O157" s="55">
        <f t="shared" si="10"/>
        <v>1142.8599999999999</v>
      </c>
      <c r="P157" s="55">
        <f t="shared" si="14"/>
        <v>78857.14</v>
      </c>
      <c r="Q157" s="55">
        <f t="shared" si="11"/>
        <v>114285.71</v>
      </c>
    </row>
    <row r="158" spans="1:17" ht="45" customHeight="1">
      <c r="A158" s="37">
        <v>154</v>
      </c>
      <c r="B158" s="37">
        <v>12</v>
      </c>
      <c r="C158" s="49" t="s">
        <v>18</v>
      </c>
      <c r="D158" s="47" t="s">
        <v>316</v>
      </c>
      <c r="E158" s="4" t="s">
        <v>379</v>
      </c>
      <c r="F158" s="4" t="s">
        <v>535</v>
      </c>
      <c r="G158" s="22">
        <v>395042.89</v>
      </c>
      <c r="H158" s="55">
        <v>88714.29</v>
      </c>
      <c r="I158" s="23">
        <f t="shared" si="12"/>
        <v>0.22459999999999999</v>
      </c>
      <c r="J158" s="22">
        <v>1285.71</v>
      </c>
      <c r="K158" s="23">
        <f t="shared" si="13"/>
        <v>3.3E-3</v>
      </c>
      <c r="N158" s="55">
        <v>90000</v>
      </c>
      <c r="O158" s="55">
        <f t="shared" si="10"/>
        <v>1285.71</v>
      </c>
      <c r="P158" s="55">
        <f t="shared" si="14"/>
        <v>88714.29</v>
      </c>
      <c r="Q158" s="55">
        <f t="shared" si="11"/>
        <v>128571.43</v>
      </c>
    </row>
    <row r="159" spans="1:17" ht="45" customHeight="1">
      <c r="A159" s="37">
        <v>155</v>
      </c>
      <c r="B159" s="39">
        <v>15</v>
      </c>
      <c r="C159" s="43" t="s">
        <v>18</v>
      </c>
      <c r="D159" s="44" t="s">
        <v>146</v>
      </c>
      <c r="E159" s="4" t="s">
        <v>379</v>
      </c>
      <c r="F159" s="14" t="s">
        <v>536</v>
      </c>
      <c r="G159" s="22">
        <v>487419.89</v>
      </c>
      <c r="H159" s="55">
        <v>98571.43</v>
      </c>
      <c r="I159" s="23">
        <f t="shared" si="12"/>
        <v>0.20219999999999999</v>
      </c>
      <c r="J159" s="22">
        <v>1428.57</v>
      </c>
      <c r="K159" s="23">
        <f t="shared" si="13"/>
        <v>2.8999999999999998E-3</v>
      </c>
      <c r="N159" s="55">
        <v>100000</v>
      </c>
      <c r="O159" s="55">
        <f t="shared" si="10"/>
        <v>1428.57</v>
      </c>
      <c r="P159" s="55">
        <f t="shared" si="14"/>
        <v>98571.43</v>
      </c>
      <c r="Q159" s="55">
        <f t="shared" si="11"/>
        <v>142857.14000000001</v>
      </c>
    </row>
    <row r="160" spans="1:17" ht="45" customHeight="1">
      <c r="A160" s="37">
        <v>156</v>
      </c>
      <c r="B160" s="39">
        <v>17</v>
      </c>
      <c r="C160" s="43" t="s">
        <v>16</v>
      </c>
      <c r="D160" s="45" t="s">
        <v>17</v>
      </c>
      <c r="E160" s="28" t="s">
        <v>379</v>
      </c>
      <c r="F160" s="19" t="s">
        <v>537</v>
      </c>
      <c r="G160" s="32">
        <v>369796.79</v>
      </c>
      <c r="H160" s="55">
        <v>98571.43</v>
      </c>
      <c r="I160" s="23">
        <f t="shared" si="12"/>
        <v>0.2666</v>
      </c>
      <c r="J160" s="22">
        <v>1428.57</v>
      </c>
      <c r="K160" s="23">
        <f t="shared" si="13"/>
        <v>3.8999999999999998E-3</v>
      </c>
      <c r="N160" s="55">
        <v>100000</v>
      </c>
      <c r="O160" s="55">
        <f t="shared" si="10"/>
        <v>1428.57</v>
      </c>
      <c r="P160" s="55">
        <f t="shared" si="14"/>
        <v>98571.43</v>
      </c>
      <c r="Q160" s="55">
        <f t="shared" si="11"/>
        <v>142857.14000000001</v>
      </c>
    </row>
    <row r="161" spans="1:17" ht="45" customHeight="1">
      <c r="A161" s="37">
        <v>157</v>
      </c>
      <c r="B161" s="39">
        <v>19</v>
      </c>
      <c r="C161" s="49" t="s">
        <v>131</v>
      </c>
      <c r="D161" s="47" t="s">
        <v>317</v>
      </c>
      <c r="E161" s="4" t="s">
        <v>379</v>
      </c>
      <c r="F161" s="3" t="s">
        <v>538</v>
      </c>
      <c r="G161" s="22">
        <v>35902.78</v>
      </c>
      <c r="H161" s="55">
        <v>9857.14</v>
      </c>
      <c r="I161" s="23">
        <f t="shared" si="12"/>
        <v>0.27460000000000001</v>
      </c>
      <c r="J161" s="22">
        <v>142.86000000000001</v>
      </c>
      <c r="K161" s="23">
        <f t="shared" si="13"/>
        <v>4.0000000000000001E-3</v>
      </c>
      <c r="N161" s="55">
        <v>10000</v>
      </c>
      <c r="O161" s="55">
        <f t="shared" si="10"/>
        <v>142.86000000000001</v>
      </c>
      <c r="P161" s="55">
        <f t="shared" si="14"/>
        <v>9857.14</v>
      </c>
      <c r="Q161" s="55">
        <f t="shared" si="11"/>
        <v>14285.71</v>
      </c>
    </row>
    <row r="162" spans="1:17" ht="45" customHeight="1">
      <c r="A162" s="37">
        <v>158</v>
      </c>
      <c r="B162" s="39">
        <v>27</v>
      </c>
      <c r="C162" s="46" t="s">
        <v>75</v>
      </c>
      <c r="D162" s="44" t="s">
        <v>318</v>
      </c>
      <c r="E162" s="3" t="s">
        <v>379</v>
      </c>
      <c r="F162" s="4" t="s">
        <v>539</v>
      </c>
      <c r="G162" s="15">
        <v>219249.23</v>
      </c>
      <c r="H162" s="55">
        <v>49285.71</v>
      </c>
      <c r="I162" s="23">
        <f t="shared" si="12"/>
        <v>0.2248</v>
      </c>
      <c r="J162" s="22">
        <v>714.29</v>
      </c>
      <c r="K162" s="23">
        <f t="shared" si="13"/>
        <v>3.3E-3</v>
      </c>
      <c r="N162" s="55">
        <v>50000</v>
      </c>
      <c r="O162" s="55">
        <f t="shared" si="10"/>
        <v>714.29</v>
      </c>
      <c r="P162" s="55">
        <f t="shared" si="14"/>
        <v>49285.71</v>
      </c>
      <c r="Q162" s="55">
        <f t="shared" si="11"/>
        <v>71428.570000000007</v>
      </c>
    </row>
    <row r="163" spans="1:17" ht="45" customHeight="1">
      <c r="A163" s="37">
        <v>159</v>
      </c>
      <c r="B163" s="39">
        <v>43</v>
      </c>
      <c r="C163" s="49" t="s">
        <v>319</v>
      </c>
      <c r="D163" s="47" t="s">
        <v>320</v>
      </c>
      <c r="E163" s="4" t="s">
        <v>379</v>
      </c>
      <c r="F163" s="14" t="s">
        <v>540</v>
      </c>
      <c r="G163" s="22">
        <v>2692167.01</v>
      </c>
      <c r="H163" s="55">
        <v>197142.86</v>
      </c>
      <c r="I163" s="23">
        <f t="shared" si="12"/>
        <v>7.3200000000000001E-2</v>
      </c>
      <c r="J163" s="22">
        <v>2857.14</v>
      </c>
      <c r="K163" s="23">
        <f t="shared" si="13"/>
        <v>1.1000000000000001E-3</v>
      </c>
      <c r="N163" s="55">
        <v>200000</v>
      </c>
      <c r="O163" s="55">
        <f t="shared" si="10"/>
        <v>2857.14</v>
      </c>
      <c r="P163" s="55">
        <f t="shared" si="14"/>
        <v>197142.86</v>
      </c>
      <c r="Q163" s="55">
        <f t="shared" si="11"/>
        <v>285714.28999999998</v>
      </c>
    </row>
    <row r="164" spans="1:17" ht="45" customHeight="1">
      <c r="A164" s="37">
        <v>160</v>
      </c>
      <c r="B164" s="37">
        <v>56</v>
      </c>
      <c r="C164" s="53" t="s">
        <v>321</v>
      </c>
      <c r="D164" s="47" t="s">
        <v>322</v>
      </c>
      <c r="E164" s="4" t="s">
        <v>379</v>
      </c>
      <c r="F164" s="4" t="s">
        <v>541</v>
      </c>
      <c r="G164" s="22">
        <v>62479.85</v>
      </c>
      <c r="H164" s="55">
        <v>39428.57</v>
      </c>
      <c r="I164" s="23">
        <f t="shared" si="12"/>
        <v>0.63109999999999999</v>
      </c>
      <c r="J164" s="22">
        <v>571.42999999999995</v>
      </c>
      <c r="K164" s="23">
        <f t="shared" si="13"/>
        <v>9.1000000000000004E-3</v>
      </c>
      <c r="N164" s="55">
        <v>40000</v>
      </c>
      <c r="O164" s="55">
        <f t="shared" si="10"/>
        <v>571.42999999999995</v>
      </c>
      <c r="P164" s="55">
        <f t="shared" si="14"/>
        <v>39428.57</v>
      </c>
      <c r="Q164" s="55">
        <f t="shared" si="11"/>
        <v>57142.86</v>
      </c>
    </row>
    <row r="165" spans="1:17" ht="45" customHeight="1">
      <c r="A165" s="37">
        <v>161</v>
      </c>
      <c r="B165" s="39">
        <v>87</v>
      </c>
      <c r="C165" s="49" t="s">
        <v>323</v>
      </c>
      <c r="D165" s="47" t="s">
        <v>324</v>
      </c>
      <c r="E165" s="4" t="s">
        <v>381</v>
      </c>
      <c r="F165" s="4" t="s">
        <v>542</v>
      </c>
      <c r="G165" s="22">
        <v>118040</v>
      </c>
      <c r="H165" s="55">
        <v>78857.14</v>
      </c>
      <c r="I165" s="23">
        <f t="shared" si="12"/>
        <v>0.66810000000000003</v>
      </c>
      <c r="J165" s="22">
        <v>1142.8599999999999</v>
      </c>
      <c r="K165" s="23">
        <f t="shared" si="13"/>
        <v>9.7000000000000003E-3</v>
      </c>
      <c r="N165" s="55">
        <v>80000</v>
      </c>
      <c r="O165" s="55">
        <f t="shared" si="10"/>
        <v>1142.8599999999999</v>
      </c>
      <c r="P165" s="55">
        <f t="shared" si="14"/>
        <v>78857.14</v>
      </c>
      <c r="Q165" s="55">
        <f t="shared" si="11"/>
        <v>114285.71</v>
      </c>
    </row>
    <row r="166" spans="1:17" ht="45" customHeight="1">
      <c r="A166" s="37">
        <v>162</v>
      </c>
      <c r="B166" s="39">
        <v>137</v>
      </c>
      <c r="C166" s="49" t="s">
        <v>37</v>
      </c>
      <c r="D166" s="47" t="s">
        <v>325</v>
      </c>
      <c r="E166" s="4" t="s">
        <v>379</v>
      </c>
      <c r="F166" s="14" t="s">
        <v>543</v>
      </c>
      <c r="G166" s="22">
        <v>479380.52</v>
      </c>
      <c r="H166" s="55">
        <v>78857.14</v>
      </c>
      <c r="I166" s="23">
        <f t="shared" si="12"/>
        <v>0.16450000000000001</v>
      </c>
      <c r="J166" s="22">
        <v>1142.8599999999999</v>
      </c>
      <c r="K166" s="23">
        <f t="shared" si="13"/>
        <v>2.3999999999999998E-3</v>
      </c>
      <c r="N166" s="55">
        <v>80000</v>
      </c>
      <c r="O166" s="55">
        <f t="shared" si="10"/>
        <v>1142.8599999999999</v>
      </c>
      <c r="P166" s="55">
        <f t="shared" si="14"/>
        <v>78857.14</v>
      </c>
      <c r="Q166" s="55">
        <f t="shared" si="11"/>
        <v>114285.71</v>
      </c>
    </row>
    <row r="167" spans="1:17" ht="45" customHeight="1">
      <c r="A167" s="37">
        <v>163</v>
      </c>
      <c r="B167" s="37">
        <v>162</v>
      </c>
      <c r="C167" s="43" t="s">
        <v>142</v>
      </c>
      <c r="D167" s="45" t="s">
        <v>326</v>
      </c>
      <c r="E167" s="7" t="s">
        <v>379</v>
      </c>
      <c r="F167" s="4" t="s">
        <v>578</v>
      </c>
      <c r="G167" s="22">
        <v>161901.94</v>
      </c>
      <c r="H167" s="55">
        <v>78857.14</v>
      </c>
      <c r="I167" s="23">
        <f t="shared" si="12"/>
        <v>0.48709999999999998</v>
      </c>
      <c r="J167" s="22">
        <v>1142.8599999999999</v>
      </c>
      <c r="K167" s="23">
        <f t="shared" si="13"/>
        <v>7.1000000000000004E-3</v>
      </c>
      <c r="N167" s="55">
        <v>80000</v>
      </c>
      <c r="O167" s="55">
        <f t="shared" si="10"/>
        <v>1142.8599999999999</v>
      </c>
      <c r="P167" s="55">
        <f t="shared" si="14"/>
        <v>78857.14</v>
      </c>
      <c r="Q167" s="55">
        <f t="shared" si="11"/>
        <v>114285.71</v>
      </c>
    </row>
    <row r="168" spans="1:17" ht="45" customHeight="1">
      <c r="A168" s="37">
        <v>164</v>
      </c>
      <c r="B168" s="39">
        <v>173</v>
      </c>
      <c r="C168" s="49" t="s">
        <v>94</v>
      </c>
      <c r="D168" s="47" t="s">
        <v>327</v>
      </c>
      <c r="E168" s="4" t="s">
        <v>379</v>
      </c>
      <c r="F168" s="4" t="s">
        <v>544</v>
      </c>
      <c r="G168" s="22">
        <v>371500</v>
      </c>
      <c r="H168" s="55">
        <v>98571.43</v>
      </c>
      <c r="I168" s="23">
        <f t="shared" si="12"/>
        <v>0.26529999999999998</v>
      </c>
      <c r="J168" s="22">
        <v>1428.57</v>
      </c>
      <c r="K168" s="23">
        <f t="shared" si="13"/>
        <v>3.8E-3</v>
      </c>
      <c r="N168" s="55">
        <v>100000</v>
      </c>
      <c r="O168" s="55">
        <f t="shared" si="10"/>
        <v>1428.57</v>
      </c>
      <c r="P168" s="55">
        <f t="shared" si="14"/>
        <v>98571.43</v>
      </c>
      <c r="Q168" s="55">
        <f t="shared" si="11"/>
        <v>142857.14000000001</v>
      </c>
    </row>
    <row r="169" spans="1:17" ht="45" customHeight="1">
      <c r="A169" s="37">
        <v>165</v>
      </c>
      <c r="B169" s="39">
        <v>205</v>
      </c>
      <c r="C169" s="49" t="s">
        <v>91</v>
      </c>
      <c r="D169" s="47" t="s">
        <v>329</v>
      </c>
      <c r="E169" s="4" t="s">
        <v>379</v>
      </c>
      <c r="F169" s="14" t="s">
        <v>546</v>
      </c>
      <c r="G169" s="22">
        <v>184324.73</v>
      </c>
      <c r="H169" s="55">
        <v>49285.71</v>
      </c>
      <c r="I169" s="23">
        <f t="shared" si="12"/>
        <v>0.26740000000000003</v>
      </c>
      <c r="J169" s="22">
        <v>714.29</v>
      </c>
      <c r="K169" s="23">
        <f t="shared" si="13"/>
        <v>3.8999999999999998E-3</v>
      </c>
      <c r="N169" s="55">
        <v>50000</v>
      </c>
      <c r="O169" s="55">
        <f t="shared" si="10"/>
        <v>714.29</v>
      </c>
      <c r="P169" s="55">
        <f t="shared" si="14"/>
        <v>49285.71</v>
      </c>
      <c r="Q169" s="55">
        <f t="shared" si="11"/>
        <v>71428.570000000007</v>
      </c>
    </row>
    <row r="170" spans="1:17" ht="45" customHeight="1">
      <c r="A170" s="37">
        <v>166</v>
      </c>
      <c r="B170" s="39">
        <v>107</v>
      </c>
      <c r="C170" s="49" t="s">
        <v>118</v>
      </c>
      <c r="D170" s="47" t="s">
        <v>331</v>
      </c>
      <c r="E170" s="4" t="s">
        <v>379</v>
      </c>
      <c r="F170" s="14" t="s">
        <v>548</v>
      </c>
      <c r="G170" s="22">
        <v>103335.75</v>
      </c>
      <c r="H170" s="22">
        <v>0</v>
      </c>
      <c r="I170" s="23">
        <f t="shared" si="12"/>
        <v>0</v>
      </c>
      <c r="J170" s="22">
        <v>30000</v>
      </c>
      <c r="K170" s="23">
        <f t="shared" si="13"/>
        <v>0.2903</v>
      </c>
      <c r="N170" s="55">
        <v>30000</v>
      </c>
      <c r="O170" s="55">
        <f t="shared" ref="O170:O201" si="15">N170</f>
        <v>30000</v>
      </c>
      <c r="P170" s="55" t="s">
        <v>588</v>
      </c>
      <c r="Q170" s="55">
        <f t="shared" ref="Q170:Q201" si="16">N170</f>
        <v>30000</v>
      </c>
    </row>
    <row r="171" spans="1:17" ht="45" customHeight="1">
      <c r="A171" s="37">
        <v>167</v>
      </c>
      <c r="B171" s="39">
        <v>165</v>
      </c>
      <c r="C171" s="49" t="s">
        <v>122</v>
      </c>
      <c r="D171" s="47" t="s">
        <v>332</v>
      </c>
      <c r="E171" s="4" t="s">
        <v>379</v>
      </c>
      <c r="F171" s="14" t="s">
        <v>549</v>
      </c>
      <c r="G171" s="22">
        <v>947143.37</v>
      </c>
      <c r="H171" s="22">
        <v>0</v>
      </c>
      <c r="I171" s="23">
        <f t="shared" si="12"/>
        <v>0</v>
      </c>
      <c r="J171" s="22">
        <v>100000</v>
      </c>
      <c r="K171" s="23">
        <f t="shared" si="13"/>
        <v>0.1056</v>
      </c>
      <c r="N171" s="55">
        <v>100000</v>
      </c>
      <c r="O171" s="55">
        <f t="shared" si="15"/>
        <v>100000</v>
      </c>
      <c r="P171" s="55" t="s">
        <v>588</v>
      </c>
      <c r="Q171" s="55">
        <f t="shared" si="16"/>
        <v>100000</v>
      </c>
    </row>
    <row r="172" spans="1:17" ht="45" customHeight="1">
      <c r="A172" s="37">
        <v>168</v>
      </c>
      <c r="B172" s="37">
        <v>164</v>
      </c>
      <c r="C172" s="49" t="s">
        <v>122</v>
      </c>
      <c r="D172" s="47" t="s">
        <v>333</v>
      </c>
      <c r="E172" s="4" t="s">
        <v>379</v>
      </c>
      <c r="F172" s="14" t="s">
        <v>550</v>
      </c>
      <c r="G172" s="22">
        <v>63698.17</v>
      </c>
      <c r="H172" s="22">
        <v>0</v>
      </c>
      <c r="I172" s="23">
        <f t="shared" si="12"/>
        <v>0</v>
      </c>
      <c r="J172" s="22">
        <v>25000</v>
      </c>
      <c r="K172" s="23">
        <f t="shared" si="13"/>
        <v>0.39250000000000002</v>
      </c>
      <c r="N172" s="55">
        <v>25000</v>
      </c>
      <c r="O172" s="55">
        <f t="shared" si="15"/>
        <v>25000</v>
      </c>
      <c r="P172" s="55" t="s">
        <v>588</v>
      </c>
      <c r="Q172" s="55">
        <f t="shared" si="16"/>
        <v>25000</v>
      </c>
    </row>
    <row r="173" spans="1:17" ht="45" customHeight="1">
      <c r="A173" s="37">
        <v>169</v>
      </c>
      <c r="B173" s="39">
        <v>21</v>
      </c>
      <c r="C173" s="49" t="s">
        <v>112</v>
      </c>
      <c r="D173" s="47" t="s">
        <v>334</v>
      </c>
      <c r="E173" s="3" t="s">
        <v>379</v>
      </c>
      <c r="F173" s="3" t="s">
        <v>551</v>
      </c>
      <c r="G173" s="22">
        <v>645382.30000000005</v>
      </c>
      <c r="H173" s="22">
        <v>0</v>
      </c>
      <c r="I173" s="23">
        <f t="shared" si="12"/>
        <v>0</v>
      </c>
      <c r="J173" s="22">
        <v>80000</v>
      </c>
      <c r="K173" s="23">
        <f t="shared" si="13"/>
        <v>0.124</v>
      </c>
      <c r="N173" s="55">
        <v>80000</v>
      </c>
      <c r="O173" s="55">
        <f t="shared" si="15"/>
        <v>80000</v>
      </c>
      <c r="P173" s="55" t="s">
        <v>588</v>
      </c>
      <c r="Q173" s="55">
        <f t="shared" si="16"/>
        <v>80000</v>
      </c>
    </row>
    <row r="174" spans="1:17" ht="45" customHeight="1">
      <c r="A174" s="37">
        <v>170</v>
      </c>
      <c r="B174" s="39">
        <v>189</v>
      </c>
      <c r="C174" s="43" t="s">
        <v>335</v>
      </c>
      <c r="D174" s="44" t="s">
        <v>336</v>
      </c>
      <c r="E174" s="4" t="s">
        <v>379</v>
      </c>
      <c r="F174" s="14" t="s">
        <v>552</v>
      </c>
      <c r="G174" s="22">
        <v>96676.33</v>
      </c>
      <c r="H174" s="22">
        <v>0</v>
      </c>
      <c r="I174" s="23">
        <f t="shared" si="12"/>
        <v>0</v>
      </c>
      <c r="J174" s="22">
        <v>35000</v>
      </c>
      <c r="K174" s="23">
        <f t="shared" si="13"/>
        <v>0.36199999999999999</v>
      </c>
      <c r="N174" s="55">
        <v>35000</v>
      </c>
      <c r="O174" s="55">
        <f t="shared" si="15"/>
        <v>35000</v>
      </c>
      <c r="P174" s="55" t="s">
        <v>588</v>
      </c>
      <c r="Q174" s="55">
        <f t="shared" si="16"/>
        <v>35000</v>
      </c>
    </row>
    <row r="175" spans="1:17" ht="45" customHeight="1">
      <c r="A175" s="37">
        <v>171</v>
      </c>
      <c r="B175" s="37">
        <v>6</v>
      </c>
      <c r="C175" s="48" t="s">
        <v>337</v>
      </c>
      <c r="D175" s="44" t="s">
        <v>338</v>
      </c>
      <c r="E175" s="3" t="s">
        <v>380</v>
      </c>
      <c r="F175" s="3" t="s">
        <v>553</v>
      </c>
      <c r="G175" s="22">
        <v>198805.18</v>
      </c>
      <c r="H175" s="22">
        <v>0</v>
      </c>
      <c r="I175" s="23">
        <f t="shared" si="12"/>
        <v>0</v>
      </c>
      <c r="J175" s="22">
        <v>30000</v>
      </c>
      <c r="K175" s="23">
        <f t="shared" si="13"/>
        <v>0.15090000000000001</v>
      </c>
      <c r="N175" s="55">
        <v>30000</v>
      </c>
      <c r="O175" s="55">
        <f t="shared" si="15"/>
        <v>30000</v>
      </c>
      <c r="P175" s="55" t="s">
        <v>588</v>
      </c>
      <c r="Q175" s="55">
        <f t="shared" si="16"/>
        <v>30000</v>
      </c>
    </row>
    <row r="176" spans="1:17" ht="45" customHeight="1">
      <c r="A176" s="37">
        <v>172</v>
      </c>
      <c r="B176" s="37">
        <v>168</v>
      </c>
      <c r="C176" s="48" t="s">
        <v>339</v>
      </c>
      <c r="D176" s="44" t="s">
        <v>340</v>
      </c>
      <c r="E176" s="3" t="s">
        <v>380</v>
      </c>
      <c r="F176" s="4" t="s">
        <v>554</v>
      </c>
      <c r="G176" s="22">
        <v>752657.43</v>
      </c>
      <c r="H176" s="22">
        <v>0</v>
      </c>
      <c r="I176" s="23">
        <f t="shared" si="12"/>
        <v>0</v>
      </c>
      <c r="J176" s="22">
        <v>150000</v>
      </c>
      <c r="K176" s="23">
        <f t="shared" si="13"/>
        <v>0.1993</v>
      </c>
      <c r="N176" s="55">
        <v>150000</v>
      </c>
      <c r="O176" s="55">
        <f t="shared" si="15"/>
        <v>150000</v>
      </c>
      <c r="P176" s="55" t="s">
        <v>588</v>
      </c>
      <c r="Q176" s="55">
        <f t="shared" si="16"/>
        <v>150000</v>
      </c>
    </row>
    <row r="177" spans="1:17" ht="54" customHeight="1">
      <c r="A177" s="37">
        <v>173</v>
      </c>
      <c r="B177" s="37">
        <v>74</v>
      </c>
      <c r="C177" s="43" t="s">
        <v>144</v>
      </c>
      <c r="D177" s="44" t="s">
        <v>341</v>
      </c>
      <c r="E177" s="4" t="s">
        <v>379</v>
      </c>
      <c r="F177" s="21" t="s">
        <v>555</v>
      </c>
      <c r="G177" s="22">
        <v>183295.01</v>
      </c>
      <c r="H177" s="22">
        <v>0</v>
      </c>
      <c r="I177" s="23">
        <f t="shared" si="12"/>
        <v>0</v>
      </c>
      <c r="J177" s="22">
        <v>30000</v>
      </c>
      <c r="K177" s="23">
        <f t="shared" si="13"/>
        <v>0.16370000000000001</v>
      </c>
      <c r="N177" s="55">
        <v>30000</v>
      </c>
      <c r="O177" s="55">
        <v>30000</v>
      </c>
      <c r="P177" s="55" t="s">
        <v>588</v>
      </c>
      <c r="Q177" s="55">
        <f t="shared" si="16"/>
        <v>30000</v>
      </c>
    </row>
    <row r="178" spans="1:17" ht="45" customHeight="1">
      <c r="A178" s="37">
        <v>174</v>
      </c>
      <c r="B178" s="39">
        <v>207</v>
      </c>
      <c r="C178" s="49" t="s">
        <v>342</v>
      </c>
      <c r="D178" s="47" t="s">
        <v>343</v>
      </c>
      <c r="E178" s="4" t="s">
        <v>380</v>
      </c>
      <c r="F178" s="14" t="s">
        <v>556</v>
      </c>
      <c r="G178" s="22">
        <v>417758.64</v>
      </c>
      <c r="H178" s="22">
        <v>0</v>
      </c>
      <c r="I178" s="23">
        <f t="shared" si="12"/>
        <v>0</v>
      </c>
      <c r="J178" s="22">
        <v>30000</v>
      </c>
      <c r="K178" s="23">
        <f t="shared" si="13"/>
        <v>7.1800000000000003E-2</v>
      </c>
      <c r="N178" s="55">
        <v>30000</v>
      </c>
      <c r="O178" s="55">
        <f t="shared" si="15"/>
        <v>30000</v>
      </c>
      <c r="P178" s="55" t="s">
        <v>588</v>
      </c>
      <c r="Q178" s="55">
        <f t="shared" si="16"/>
        <v>30000</v>
      </c>
    </row>
    <row r="179" spans="1:17" ht="45" customHeight="1">
      <c r="A179" s="37">
        <v>175</v>
      </c>
      <c r="B179" s="37">
        <v>16</v>
      </c>
      <c r="C179" s="49" t="s">
        <v>145</v>
      </c>
      <c r="D179" s="47" t="s">
        <v>344</v>
      </c>
      <c r="E179" s="4" t="s">
        <v>379</v>
      </c>
      <c r="F179" s="4" t="s">
        <v>557</v>
      </c>
      <c r="G179" s="22">
        <v>83411.539999999994</v>
      </c>
      <c r="H179" s="22">
        <v>0</v>
      </c>
      <c r="I179" s="23">
        <f t="shared" si="12"/>
        <v>0</v>
      </c>
      <c r="J179" s="22">
        <v>15000</v>
      </c>
      <c r="K179" s="23">
        <f t="shared" si="13"/>
        <v>0.17979999999999999</v>
      </c>
      <c r="N179" s="55">
        <v>15000</v>
      </c>
      <c r="O179" s="55">
        <f t="shared" si="15"/>
        <v>15000</v>
      </c>
      <c r="P179" s="55" t="s">
        <v>588</v>
      </c>
      <c r="Q179" s="55">
        <f t="shared" si="16"/>
        <v>15000</v>
      </c>
    </row>
    <row r="180" spans="1:17" ht="45" customHeight="1">
      <c r="A180" s="37">
        <v>176</v>
      </c>
      <c r="B180" s="37">
        <v>136</v>
      </c>
      <c r="C180" s="49" t="s">
        <v>116</v>
      </c>
      <c r="D180" s="47" t="s">
        <v>345</v>
      </c>
      <c r="E180" s="3" t="s">
        <v>379</v>
      </c>
      <c r="F180" s="14" t="s">
        <v>558</v>
      </c>
      <c r="G180" s="22">
        <v>228440.04</v>
      </c>
      <c r="H180" s="22">
        <v>0</v>
      </c>
      <c r="I180" s="23">
        <f t="shared" si="12"/>
        <v>0</v>
      </c>
      <c r="J180" s="22">
        <v>100000</v>
      </c>
      <c r="K180" s="23">
        <f t="shared" si="13"/>
        <v>0.43780000000000002</v>
      </c>
      <c r="N180" s="55">
        <v>100000</v>
      </c>
      <c r="O180" s="55">
        <f t="shared" si="15"/>
        <v>100000</v>
      </c>
      <c r="P180" s="55" t="s">
        <v>588</v>
      </c>
      <c r="Q180" s="55">
        <f t="shared" si="16"/>
        <v>100000</v>
      </c>
    </row>
    <row r="181" spans="1:17" ht="45" customHeight="1">
      <c r="A181" s="37">
        <v>177</v>
      </c>
      <c r="B181" s="37">
        <v>166</v>
      </c>
      <c r="C181" s="49" t="s">
        <v>346</v>
      </c>
      <c r="D181" s="47" t="s">
        <v>347</v>
      </c>
      <c r="E181" s="4" t="s">
        <v>380</v>
      </c>
      <c r="F181" s="14" t="s">
        <v>559</v>
      </c>
      <c r="G181" s="22">
        <v>71685</v>
      </c>
      <c r="H181" s="22">
        <v>0</v>
      </c>
      <c r="I181" s="23">
        <f t="shared" si="12"/>
        <v>0</v>
      </c>
      <c r="J181" s="22">
        <v>40000</v>
      </c>
      <c r="K181" s="23">
        <f t="shared" si="13"/>
        <v>0.55800000000000005</v>
      </c>
      <c r="N181" s="55">
        <v>40000</v>
      </c>
      <c r="O181" s="55">
        <f t="shared" si="15"/>
        <v>40000</v>
      </c>
      <c r="P181" s="55" t="s">
        <v>588</v>
      </c>
      <c r="Q181" s="55">
        <f t="shared" si="16"/>
        <v>40000</v>
      </c>
    </row>
    <row r="182" spans="1:17" ht="45" customHeight="1">
      <c r="A182" s="37">
        <v>178</v>
      </c>
      <c r="B182" s="37">
        <v>26</v>
      </c>
      <c r="C182" s="43" t="s">
        <v>348</v>
      </c>
      <c r="D182" s="44" t="s">
        <v>349</v>
      </c>
      <c r="E182" s="3" t="s">
        <v>380</v>
      </c>
      <c r="F182" s="16" t="s">
        <v>560</v>
      </c>
      <c r="G182" s="22">
        <v>505128.99</v>
      </c>
      <c r="H182" s="22">
        <v>0</v>
      </c>
      <c r="I182" s="23">
        <f t="shared" si="12"/>
        <v>0</v>
      </c>
      <c r="J182" s="22">
        <v>50000</v>
      </c>
      <c r="K182" s="23">
        <f t="shared" si="13"/>
        <v>9.9000000000000005E-2</v>
      </c>
      <c r="N182" s="55">
        <v>50000</v>
      </c>
      <c r="O182" s="55">
        <f t="shared" si="15"/>
        <v>50000</v>
      </c>
      <c r="P182" s="55" t="s">
        <v>588</v>
      </c>
      <c r="Q182" s="55">
        <f t="shared" si="16"/>
        <v>50000</v>
      </c>
    </row>
    <row r="183" spans="1:17" ht="45" customHeight="1">
      <c r="A183" s="37">
        <v>179</v>
      </c>
      <c r="B183" s="37">
        <v>38</v>
      </c>
      <c r="C183" s="49" t="s">
        <v>350</v>
      </c>
      <c r="D183" s="47" t="s">
        <v>351</v>
      </c>
      <c r="E183" s="4" t="s">
        <v>379</v>
      </c>
      <c r="F183" s="4" t="s">
        <v>561</v>
      </c>
      <c r="G183" s="22">
        <v>495302.77</v>
      </c>
      <c r="H183" s="22">
        <v>0</v>
      </c>
      <c r="I183" s="23">
        <f t="shared" si="12"/>
        <v>0</v>
      </c>
      <c r="J183" s="22">
        <v>15000</v>
      </c>
      <c r="K183" s="23">
        <f t="shared" si="13"/>
        <v>3.0300000000000001E-2</v>
      </c>
      <c r="N183" s="55">
        <v>15000</v>
      </c>
      <c r="O183" s="55">
        <f t="shared" si="15"/>
        <v>15000</v>
      </c>
      <c r="P183" s="55" t="s">
        <v>588</v>
      </c>
      <c r="Q183" s="55">
        <f t="shared" si="16"/>
        <v>15000</v>
      </c>
    </row>
    <row r="184" spans="1:17" ht="45" customHeight="1">
      <c r="A184" s="37">
        <v>180</v>
      </c>
      <c r="B184" s="37">
        <v>60</v>
      </c>
      <c r="C184" s="53" t="s">
        <v>352</v>
      </c>
      <c r="D184" s="44" t="s">
        <v>353</v>
      </c>
      <c r="E184" s="4" t="s">
        <v>380</v>
      </c>
      <c r="F184" s="14" t="s">
        <v>562</v>
      </c>
      <c r="G184" s="32">
        <v>389587.76</v>
      </c>
      <c r="H184" s="22">
        <v>0</v>
      </c>
      <c r="I184" s="23">
        <f t="shared" si="12"/>
        <v>0</v>
      </c>
      <c r="J184" s="22">
        <v>30000</v>
      </c>
      <c r="K184" s="23">
        <f t="shared" si="13"/>
        <v>7.6999999999999999E-2</v>
      </c>
      <c r="N184" s="55">
        <v>30000</v>
      </c>
      <c r="O184" s="55">
        <f t="shared" si="15"/>
        <v>30000</v>
      </c>
      <c r="P184" s="55" t="s">
        <v>588</v>
      </c>
      <c r="Q184" s="55">
        <f t="shared" si="16"/>
        <v>30000</v>
      </c>
    </row>
    <row r="185" spans="1:17" ht="45" customHeight="1">
      <c r="A185" s="37">
        <v>181</v>
      </c>
      <c r="B185" s="37">
        <v>206</v>
      </c>
      <c r="C185" s="49" t="s">
        <v>354</v>
      </c>
      <c r="D185" s="47" t="s">
        <v>355</v>
      </c>
      <c r="E185" s="4" t="s">
        <v>380</v>
      </c>
      <c r="F185" s="14" t="s">
        <v>563</v>
      </c>
      <c r="G185" s="22">
        <v>143797.87</v>
      </c>
      <c r="H185" s="22">
        <v>0</v>
      </c>
      <c r="I185" s="23">
        <f t="shared" si="12"/>
        <v>0</v>
      </c>
      <c r="J185" s="22">
        <v>20000</v>
      </c>
      <c r="K185" s="23">
        <f t="shared" si="13"/>
        <v>0.1391</v>
      </c>
      <c r="N185" s="55">
        <v>20000</v>
      </c>
      <c r="O185" s="55">
        <f t="shared" si="15"/>
        <v>20000</v>
      </c>
      <c r="P185" s="55" t="s">
        <v>588</v>
      </c>
      <c r="Q185" s="55">
        <f t="shared" si="16"/>
        <v>20000</v>
      </c>
    </row>
    <row r="186" spans="1:17" ht="45" customHeight="1">
      <c r="A186" s="37">
        <v>182</v>
      </c>
      <c r="B186" s="39">
        <v>39</v>
      </c>
      <c r="C186" s="43" t="s">
        <v>356</v>
      </c>
      <c r="D186" s="44" t="s">
        <v>157</v>
      </c>
      <c r="E186" s="3" t="s">
        <v>379</v>
      </c>
      <c r="F186" s="4" t="s">
        <v>564</v>
      </c>
      <c r="G186" s="22">
        <v>2032764.07</v>
      </c>
      <c r="H186" s="22">
        <v>0</v>
      </c>
      <c r="I186" s="23">
        <f t="shared" si="12"/>
        <v>0</v>
      </c>
      <c r="J186" s="22">
        <v>300000</v>
      </c>
      <c r="K186" s="23">
        <f t="shared" si="13"/>
        <v>0.14760000000000001</v>
      </c>
      <c r="N186" s="55">
        <v>300000</v>
      </c>
      <c r="O186" s="55">
        <f t="shared" si="15"/>
        <v>300000</v>
      </c>
      <c r="P186" s="55" t="s">
        <v>588</v>
      </c>
      <c r="Q186" s="55">
        <f t="shared" si="16"/>
        <v>300000</v>
      </c>
    </row>
    <row r="187" spans="1:17" ht="45" customHeight="1">
      <c r="A187" s="37">
        <v>183</v>
      </c>
      <c r="B187" s="37">
        <v>90</v>
      </c>
      <c r="C187" s="49" t="s">
        <v>357</v>
      </c>
      <c r="D187" s="47" t="s">
        <v>358</v>
      </c>
      <c r="E187" s="3" t="s">
        <v>380</v>
      </c>
      <c r="F187" s="4" t="s">
        <v>565</v>
      </c>
      <c r="G187" s="22">
        <v>119724.84</v>
      </c>
      <c r="H187" s="22">
        <v>0</v>
      </c>
      <c r="I187" s="23">
        <f t="shared" si="12"/>
        <v>0</v>
      </c>
      <c r="J187" s="22">
        <v>20000</v>
      </c>
      <c r="K187" s="23">
        <f t="shared" si="13"/>
        <v>0.16700000000000001</v>
      </c>
      <c r="N187" s="55">
        <v>20000</v>
      </c>
      <c r="O187" s="55">
        <f t="shared" si="15"/>
        <v>20000</v>
      </c>
      <c r="P187" s="55" t="s">
        <v>588</v>
      </c>
      <c r="Q187" s="55">
        <f t="shared" si="16"/>
        <v>20000</v>
      </c>
    </row>
    <row r="188" spans="1:17" ht="45" customHeight="1">
      <c r="A188" s="37">
        <v>184</v>
      </c>
      <c r="B188" s="39">
        <v>155</v>
      </c>
      <c r="C188" s="49" t="s">
        <v>359</v>
      </c>
      <c r="D188" s="47" t="s">
        <v>360</v>
      </c>
      <c r="E188" s="4" t="s">
        <v>380</v>
      </c>
      <c r="F188" s="4" t="s">
        <v>566</v>
      </c>
      <c r="G188" s="22">
        <v>133023</v>
      </c>
      <c r="H188" s="22">
        <v>0</v>
      </c>
      <c r="I188" s="23">
        <f t="shared" si="12"/>
        <v>0</v>
      </c>
      <c r="J188" s="22">
        <v>30000</v>
      </c>
      <c r="K188" s="23">
        <f t="shared" si="13"/>
        <v>0.22550000000000001</v>
      </c>
      <c r="N188" s="55">
        <v>30000</v>
      </c>
      <c r="O188" s="55">
        <f t="shared" si="15"/>
        <v>30000</v>
      </c>
      <c r="P188" s="55" t="s">
        <v>588</v>
      </c>
      <c r="Q188" s="55">
        <f t="shared" si="16"/>
        <v>30000</v>
      </c>
    </row>
    <row r="189" spans="1:17" ht="45" customHeight="1">
      <c r="A189" s="37">
        <v>185</v>
      </c>
      <c r="B189" s="37">
        <v>20</v>
      </c>
      <c r="C189" s="49" t="s">
        <v>121</v>
      </c>
      <c r="D189" s="47" t="s">
        <v>361</v>
      </c>
      <c r="E189" s="3" t="s">
        <v>379</v>
      </c>
      <c r="F189" s="4" t="s">
        <v>567</v>
      </c>
      <c r="G189" s="22">
        <v>352680.84</v>
      </c>
      <c r="H189" s="22">
        <v>0</v>
      </c>
      <c r="I189" s="23">
        <f t="shared" si="12"/>
        <v>0</v>
      </c>
      <c r="J189" s="22">
        <v>70000</v>
      </c>
      <c r="K189" s="23">
        <f t="shared" si="13"/>
        <v>0.19850000000000001</v>
      </c>
      <c r="N189" s="55">
        <v>70000</v>
      </c>
      <c r="O189" s="55">
        <f t="shared" si="15"/>
        <v>70000</v>
      </c>
      <c r="P189" s="55" t="s">
        <v>588</v>
      </c>
      <c r="Q189" s="55">
        <f t="shared" si="16"/>
        <v>70000</v>
      </c>
    </row>
    <row r="190" spans="1:17" ht="45" customHeight="1">
      <c r="A190" s="37">
        <v>186</v>
      </c>
      <c r="B190" s="37">
        <v>138</v>
      </c>
      <c r="C190" s="49" t="s">
        <v>362</v>
      </c>
      <c r="D190" s="47" t="s">
        <v>363</v>
      </c>
      <c r="E190" s="4" t="s">
        <v>379</v>
      </c>
      <c r="F190" s="14" t="s">
        <v>568</v>
      </c>
      <c r="G190" s="22">
        <v>894441.94</v>
      </c>
      <c r="H190" s="22">
        <v>0</v>
      </c>
      <c r="I190" s="23">
        <f t="shared" si="12"/>
        <v>0</v>
      </c>
      <c r="J190" s="22">
        <v>30000</v>
      </c>
      <c r="K190" s="23">
        <f t="shared" si="13"/>
        <v>3.3500000000000002E-2</v>
      </c>
      <c r="N190" s="55">
        <v>30000</v>
      </c>
      <c r="O190" s="55">
        <f t="shared" si="15"/>
        <v>30000</v>
      </c>
      <c r="P190" s="55" t="s">
        <v>588</v>
      </c>
      <c r="Q190" s="55">
        <f t="shared" si="16"/>
        <v>30000</v>
      </c>
    </row>
    <row r="191" spans="1:17" ht="45" customHeight="1">
      <c r="A191" s="37">
        <v>187</v>
      </c>
      <c r="B191" s="39">
        <v>3</v>
      </c>
      <c r="C191" s="43" t="s">
        <v>364</v>
      </c>
      <c r="D191" s="44" t="s">
        <v>365</v>
      </c>
      <c r="E191" s="4" t="s">
        <v>380</v>
      </c>
      <c r="F191" s="4" t="s">
        <v>569</v>
      </c>
      <c r="G191" s="22">
        <v>2243438.38</v>
      </c>
      <c r="H191" s="22">
        <v>0</v>
      </c>
      <c r="I191" s="23">
        <f t="shared" si="12"/>
        <v>0</v>
      </c>
      <c r="J191" s="22">
        <v>30000</v>
      </c>
      <c r="K191" s="23">
        <f t="shared" si="13"/>
        <v>1.34E-2</v>
      </c>
      <c r="N191" s="55">
        <v>30000</v>
      </c>
      <c r="O191" s="55">
        <f t="shared" si="15"/>
        <v>30000</v>
      </c>
      <c r="P191" s="55" t="s">
        <v>588</v>
      </c>
      <c r="Q191" s="55">
        <f t="shared" si="16"/>
        <v>30000</v>
      </c>
    </row>
    <row r="192" spans="1:17" ht="45" customHeight="1">
      <c r="A192" s="37">
        <v>188</v>
      </c>
      <c r="B192" s="37">
        <v>64</v>
      </c>
      <c r="C192" s="48" t="s">
        <v>366</v>
      </c>
      <c r="D192" s="44" t="s">
        <v>367</v>
      </c>
      <c r="E192" s="4" t="s">
        <v>379</v>
      </c>
      <c r="F192" s="14" t="s">
        <v>570</v>
      </c>
      <c r="G192" s="22">
        <v>215914.29</v>
      </c>
      <c r="H192" s="22">
        <v>0</v>
      </c>
      <c r="I192" s="23">
        <f t="shared" si="12"/>
        <v>0</v>
      </c>
      <c r="J192" s="22">
        <v>20000</v>
      </c>
      <c r="K192" s="23">
        <f t="shared" si="13"/>
        <v>9.2600000000000002E-2</v>
      </c>
      <c r="N192" s="55">
        <v>20000</v>
      </c>
      <c r="O192" s="55">
        <f t="shared" si="15"/>
        <v>20000</v>
      </c>
      <c r="P192" s="55" t="s">
        <v>588</v>
      </c>
      <c r="Q192" s="55">
        <f t="shared" si="16"/>
        <v>20000</v>
      </c>
    </row>
    <row r="193" spans="1:17" ht="45" customHeight="1">
      <c r="A193" s="37">
        <v>189</v>
      </c>
      <c r="B193" s="39">
        <v>67</v>
      </c>
      <c r="C193" s="43" t="s">
        <v>368</v>
      </c>
      <c r="D193" s="44" t="s">
        <v>369</v>
      </c>
      <c r="E193" s="4" t="s">
        <v>379</v>
      </c>
      <c r="F193" s="14" t="s">
        <v>571</v>
      </c>
      <c r="G193" s="22">
        <v>16700</v>
      </c>
      <c r="H193" s="22">
        <v>0</v>
      </c>
      <c r="I193" s="23">
        <f t="shared" si="12"/>
        <v>0</v>
      </c>
      <c r="J193" s="22">
        <v>8000</v>
      </c>
      <c r="K193" s="23">
        <f t="shared" si="13"/>
        <v>0.47899999999999998</v>
      </c>
      <c r="N193" s="55">
        <v>8000</v>
      </c>
      <c r="O193" s="55">
        <f t="shared" si="15"/>
        <v>8000</v>
      </c>
      <c r="P193" s="55" t="s">
        <v>588</v>
      </c>
      <c r="Q193" s="55">
        <f t="shared" si="16"/>
        <v>8000</v>
      </c>
    </row>
    <row r="194" spans="1:17" ht="45" customHeight="1">
      <c r="A194" s="37">
        <v>190</v>
      </c>
      <c r="B194" s="37">
        <v>32</v>
      </c>
      <c r="C194" s="49" t="s">
        <v>114</v>
      </c>
      <c r="D194" s="47" t="s">
        <v>370</v>
      </c>
      <c r="E194" s="3" t="s">
        <v>379</v>
      </c>
      <c r="F194" s="16" t="s">
        <v>572</v>
      </c>
      <c r="G194" s="22">
        <v>39866.370000000003</v>
      </c>
      <c r="H194" s="22">
        <v>0</v>
      </c>
      <c r="I194" s="23">
        <f t="shared" si="12"/>
        <v>0</v>
      </c>
      <c r="J194" s="22">
        <v>10000</v>
      </c>
      <c r="K194" s="23">
        <f t="shared" si="13"/>
        <v>0.25080000000000002</v>
      </c>
      <c r="N194" s="55">
        <v>10000</v>
      </c>
      <c r="O194" s="55">
        <f t="shared" si="15"/>
        <v>10000</v>
      </c>
      <c r="P194" s="55" t="s">
        <v>588</v>
      </c>
      <c r="Q194" s="55">
        <f t="shared" si="16"/>
        <v>10000</v>
      </c>
    </row>
    <row r="195" spans="1:17" ht="45" customHeight="1">
      <c r="A195" s="37">
        <v>191</v>
      </c>
      <c r="B195" s="39">
        <v>41</v>
      </c>
      <c r="C195" s="53" t="s">
        <v>371</v>
      </c>
      <c r="D195" s="47" t="s">
        <v>372</v>
      </c>
      <c r="E195" s="15" t="s">
        <v>379</v>
      </c>
      <c r="F195" s="4" t="s">
        <v>573</v>
      </c>
      <c r="G195" s="22">
        <v>1713617.91</v>
      </c>
      <c r="H195" s="22">
        <v>0</v>
      </c>
      <c r="I195" s="23">
        <f t="shared" si="12"/>
        <v>0</v>
      </c>
      <c r="J195" s="22">
        <v>100000</v>
      </c>
      <c r="K195" s="23">
        <f t="shared" si="13"/>
        <v>5.8400000000000001E-2</v>
      </c>
      <c r="N195" s="55">
        <v>100000</v>
      </c>
      <c r="O195" s="55">
        <f t="shared" si="15"/>
        <v>100000</v>
      </c>
      <c r="P195" s="55" t="s">
        <v>588</v>
      </c>
      <c r="Q195" s="55">
        <f t="shared" si="16"/>
        <v>100000</v>
      </c>
    </row>
    <row r="196" spans="1:17" ht="45" customHeight="1">
      <c r="A196" s="37">
        <v>192</v>
      </c>
      <c r="B196" s="37">
        <v>68</v>
      </c>
      <c r="C196" s="49" t="s">
        <v>113</v>
      </c>
      <c r="D196" s="47" t="s">
        <v>373</v>
      </c>
      <c r="E196" s="4" t="s">
        <v>379</v>
      </c>
      <c r="F196" s="4" t="s">
        <v>574</v>
      </c>
      <c r="G196" s="22">
        <v>246470.71</v>
      </c>
      <c r="H196" s="22">
        <v>0</v>
      </c>
      <c r="I196" s="23">
        <f t="shared" si="12"/>
        <v>0</v>
      </c>
      <c r="J196" s="22">
        <v>150000</v>
      </c>
      <c r="K196" s="23">
        <f t="shared" si="13"/>
        <v>0.60860000000000003</v>
      </c>
      <c r="N196" s="55">
        <v>150000</v>
      </c>
      <c r="O196" s="55">
        <f t="shared" si="15"/>
        <v>150000</v>
      </c>
      <c r="P196" s="55" t="s">
        <v>588</v>
      </c>
      <c r="Q196" s="55">
        <f t="shared" si="16"/>
        <v>150000</v>
      </c>
    </row>
    <row r="197" spans="1:17" ht="45" customHeight="1">
      <c r="A197" s="37">
        <v>193</v>
      </c>
      <c r="B197" s="39">
        <v>109</v>
      </c>
      <c r="C197" s="43" t="s">
        <v>117</v>
      </c>
      <c r="D197" s="44" t="s">
        <v>374</v>
      </c>
      <c r="E197" s="4" t="s">
        <v>379</v>
      </c>
      <c r="F197" s="14" t="s">
        <v>575</v>
      </c>
      <c r="G197" s="22">
        <v>33775.35</v>
      </c>
      <c r="H197" s="22">
        <v>0</v>
      </c>
      <c r="I197" s="23">
        <f t="shared" si="12"/>
        <v>0</v>
      </c>
      <c r="J197" s="22">
        <v>15000</v>
      </c>
      <c r="K197" s="23">
        <f t="shared" si="13"/>
        <v>0.44409999999999999</v>
      </c>
      <c r="N197" s="55">
        <v>15000</v>
      </c>
      <c r="O197" s="55">
        <f t="shared" si="15"/>
        <v>15000</v>
      </c>
      <c r="P197" s="55" t="s">
        <v>588</v>
      </c>
      <c r="Q197" s="55">
        <f t="shared" si="16"/>
        <v>15000</v>
      </c>
    </row>
    <row r="198" spans="1:17" ht="45" customHeight="1">
      <c r="A198" s="37">
        <v>194</v>
      </c>
      <c r="B198" s="39">
        <v>195</v>
      </c>
      <c r="C198" s="43" t="s">
        <v>126</v>
      </c>
      <c r="D198" s="44" t="s">
        <v>328</v>
      </c>
      <c r="E198" s="4" t="s">
        <v>379</v>
      </c>
      <c r="F198" s="4" t="s">
        <v>545</v>
      </c>
      <c r="G198" s="22">
        <v>25000</v>
      </c>
      <c r="H198" s="22">
        <v>0</v>
      </c>
      <c r="I198" s="23">
        <f t="shared" ref="I198:I201" si="17">H198/G198</f>
        <v>0</v>
      </c>
      <c r="J198" s="22">
        <v>20000</v>
      </c>
      <c r="K198" s="23">
        <f t="shared" ref="K198:K201" si="18">J198/G198</f>
        <v>0.8</v>
      </c>
      <c r="N198" s="63"/>
      <c r="O198" s="63">
        <v>20000</v>
      </c>
      <c r="P198" s="63">
        <f t="shared" ref="P198:P199" si="19">N198*69%/70%</f>
        <v>0</v>
      </c>
      <c r="Q198" s="63">
        <f t="shared" ref="Q198:Q199" si="20">N198*100%/70%</f>
        <v>0</v>
      </c>
    </row>
    <row r="199" spans="1:17" ht="45" customHeight="1">
      <c r="A199" s="37">
        <v>195</v>
      </c>
      <c r="B199" s="37">
        <v>190</v>
      </c>
      <c r="C199" s="43" t="s">
        <v>134</v>
      </c>
      <c r="D199" s="44" t="s">
        <v>330</v>
      </c>
      <c r="E199" s="4" t="s">
        <v>380</v>
      </c>
      <c r="F199" s="14" t="s">
        <v>547</v>
      </c>
      <c r="G199" s="22">
        <v>10000</v>
      </c>
      <c r="H199" s="22">
        <v>0</v>
      </c>
      <c r="I199" s="23">
        <f t="shared" si="17"/>
        <v>0</v>
      </c>
      <c r="J199" s="22">
        <v>10000</v>
      </c>
      <c r="K199" s="23">
        <f t="shared" si="18"/>
        <v>1</v>
      </c>
      <c r="N199" s="63"/>
      <c r="O199" s="63">
        <v>10000</v>
      </c>
      <c r="P199" s="63">
        <f t="shared" si="19"/>
        <v>0</v>
      </c>
      <c r="Q199" s="63">
        <f t="shared" si="20"/>
        <v>0</v>
      </c>
    </row>
    <row r="200" spans="1:17" ht="45" customHeight="1">
      <c r="A200" s="37">
        <v>196</v>
      </c>
      <c r="B200" s="39">
        <v>63</v>
      </c>
      <c r="C200" s="48" t="s">
        <v>375</v>
      </c>
      <c r="D200" s="44" t="s">
        <v>376</v>
      </c>
      <c r="E200" s="4" t="s">
        <v>379</v>
      </c>
      <c r="F200" s="14" t="s">
        <v>576</v>
      </c>
      <c r="G200" s="22">
        <v>270008.09999999998</v>
      </c>
      <c r="H200" s="22">
        <v>0</v>
      </c>
      <c r="I200" s="23">
        <f t="shared" si="17"/>
        <v>0</v>
      </c>
      <c r="J200" s="22">
        <v>20000</v>
      </c>
      <c r="K200" s="23">
        <f t="shared" si="18"/>
        <v>7.4099999999999999E-2</v>
      </c>
      <c r="N200" s="55">
        <v>20000</v>
      </c>
      <c r="O200" s="55">
        <f t="shared" si="15"/>
        <v>20000</v>
      </c>
      <c r="P200" s="55" t="s">
        <v>588</v>
      </c>
      <c r="Q200" s="55">
        <f t="shared" si="16"/>
        <v>20000</v>
      </c>
    </row>
    <row r="201" spans="1:17" ht="45" customHeight="1">
      <c r="A201" s="37">
        <v>197</v>
      </c>
      <c r="B201" s="37">
        <v>174</v>
      </c>
      <c r="C201" s="43" t="s">
        <v>120</v>
      </c>
      <c r="D201" s="44" t="s">
        <v>377</v>
      </c>
      <c r="E201" s="4" t="s">
        <v>379</v>
      </c>
      <c r="F201" s="14" t="s">
        <v>577</v>
      </c>
      <c r="G201" s="22">
        <v>102567.15</v>
      </c>
      <c r="H201" s="22">
        <v>0</v>
      </c>
      <c r="I201" s="23">
        <f t="shared" si="17"/>
        <v>0</v>
      </c>
      <c r="J201" s="22">
        <v>26000</v>
      </c>
      <c r="K201" s="23">
        <f t="shared" si="18"/>
        <v>0.2535</v>
      </c>
      <c r="N201" s="55">
        <v>26000</v>
      </c>
      <c r="O201" s="55">
        <f t="shared" si="15"/>
        <v>26000</v>
      </c>
      <c r="P201" s="55" t="s">
        <v>588</v>
      </c>
      <c r="Q201" s="55">
        <f t="shared" si="16"/>
        <v>26000</v>
      </c>
    </row>
    <row r="202" spans="1:17" ht="24.75" customHeight="1">
      <c r="E202" s="67" t="s">
        <v>123</v>
      </c>
      <c r="F202" s="67"/>
      <c r="G202" s="67"/>
      <c r="H202" s="24">
        <f>SUM(H5:H201)</f>
        <v>14181471.300000001</v>
      </c>
      <c r="I202" s="25"/>
      <c r="J202" s="24">
        <f>SUM(J5:J201)</f>
        <v>1844528.7</v>
      </c>
      <c r="K202" s="25"/>
    </row>
  </sheetData>
  <mergeCells count="11">
    <mergeCell ref="E202:G202"/>
    <mergeCell ref="G1:K1"/>
    <mergeCell ref="A2:K2"/>
    <mergeCell ref="A3:A4"/>
    <mergeCell ref="B3:B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zał. 1</vt:lpstr>
      <vt:lpstr>zał.1 - roboczo</vt:lpstr>
      <vt:lpstr>'zał. 1'!Obszar_wydruku</vt:lpstr>
      <vt:lpstr>'zał.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Jeliński</dc:creator>
  <cp:lastModifiedBy>Anna Sobierajska</cp:lastModifiedBy>
  <cp:lastPrinted>2024-02-27T15:07:16Z</cp:lastPrinted>
  <dcterms:created xsi:type="dcterms:W3CDTF">2021-02-23T15:30:27Z</dcterms:created>
  <dcterms:modified xsi:type="dcterms:W3CDTF">2024-03-12T09:46:16Z</dcterms:modified>
</cp:coreProperties>
</file>