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UMWKP_KS\KS-S\XIX sesja sejmiku VII kadencji - 19 grudnia 2025 r\uchwały\Word\"/>
    </mc:Choice>
  </mc:AlternateContent>
  <xr:revisionPtr revIDLastSave="0" documentId="8_{8085EC4E-0A3E-4640-BA6B-0BBD833C1FED}" xr6:coauthVersionLast="47" xr6:coauthVersionMax="47" xr10:uidLastSave="{00000000-0000-0000-0000-000000000000}"/>
  <bookViews>
    <workbookView xWindow="-120" yWindow="-120" windowWidth="29040" windowHeight="15720" xr2:uid="{B580369A-F247-4F1F-8910-7A6B6CA477E7}"/>
  </bookViews>
  <sheets>
    <sheet name="Uzasadnienie do autopoprawki" sheetId="1" r:id="rId1"/>
  </sheets>
  <definedNames>
    <definedName name="_xlnm.Print_Area" localSheetId="0">'Uzasadnienie do autopoprawki'!$A$1:$H$59</definedName>
    <definedName name="_xlnm.Print_Titles" localSheetId="0">'Uzasadnienie do autopoprawki'!$3:$4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8" i="1" l="1"/>
  <c r="G58" i="1"/>
  <c r="F57" i="1"/>
  <c r="F56" i="1" s="1"/>
  <c r="F55" i="1" s="1"/>
  <c r="E57" i="1"/>
  <c r="E56" i="1"/>
  <c r="G56" i="1" s="1"/>
  <c r="G51" i="1"/>
  <c r="G50" i="1"/>
  <c r="G49" i="1"/>
  <c r="E48" i="1"/>
  <c r="D48" i="1"/>
  <c r="G48" i="1" s="1"/>
  <c r="G46" i="1"/>
  <c r="G45" i="1"/>
  <c r="F44" i="1"/>
  <c r="F42" i="1" s="1"/>
  <c r="E44" i="1"/>
  <c r="G37" i="1"/>
  <c r="F36" i="1"/>
  <c r="F35" i="1" s="1"/>
  <c r="E36" i="1"/>
  <c r="E35" i="1"/>
  <c r="I34" i="1"/>
  <c r="E33" i="1"/>
  <c r="E31" i="1" s="1"/>
  <c r="E29" i="1" s="1"/>
  <c r="H12" i="1"/>
  <c r="G12" i="1"/>
  <c r="K11" i="1"/>
  <c r="J11" i="1"/>
  <c r="G11" i="1"/>
  <c r="G10" i="1"/>
  <c r="I10" i="1" s="1"/>
  <c r="G9" i="1"/>
  <c r="G8" i="1"/>
  <c r="I8" i="1" s="1"/>
  <c r="G7" i="1"/>
  <c r="F33" i="1" l="1"/>
  <c r="F31" i="1" s="1"/>
  <c r="F29" i="1" s="1"/>
  <c r="G36" i="1"/>
  <c r="D52" i="1"/>
  <c r="D53" i="1" s="1"/>
  <c r="G35" i="1"/>
  <c r="I35" i="1" s="1"/>
  <c r="G33" i="1"/>
  <c r="I33" i="1" s="1"/>
  <c r="G29" i="1"/>
  <c r="G52" i="1"/>
  <c r="H7" i="1"/>
  <c r="G44" i="1"/>
  <c r="G57" i="1"/>
  <c r="G31" i="1"/>
  <c r="E55" i="1"/>
  <c r="G53" i="1" l="1"/>
  <c r="G55" i="1"/>
  <c r="I55" i="1" s="1"/>
  <c r="E42" i="1"/>
  <c r="G42" i="1" l="1"/>
  <c r="I42" i="1" s="1"/>
</calcChain>
</file>

<file path=xl/sharedStrings.xml><?xml version="1.0" encoding="utf-8"?>
<sst xmlns="http://schemas.openxmlformats.org/spreadsheetml/2006/main" count="72" uniqueCount="62">
  <si>
    <t>Uzasadnienie do zmian w projekcie uchwały budżetowej na 2026 rok</t>
  </si>
  <si>
    <t>Dział
Rozdział</t>
  </si>
  <si>
    <t>Treść</t>
  </si>
  <si>
    <t>Plan ujęty 
w projekcie budżetu województwa
 na rok 2026</t>
  </si>
  <si>
    <t>Zmiany 
wynikające z autopoprawki</t>
  </si>
  <si>
    <t xml:space="preserve">Plan po zmianach </t>
  </si>
  <si>
    <t>Zwiększenia</t>
  </si>
  <si>
    <t>Zmniejszenia</t>
  </si>
  <si>
    <t>I.</t>
  </si>
  <si>
    <t>Zmiany w treści uchwały:</t>
  </si>
  <si>
    <t>1.</t>
  </si>
  <si>
    <t>§ 1 ust. 1 dotyczący dochodów budżetowych</t>
  </si>
  <si>
    <t>2.</t>
  </si>
  <si>
    <t>§ 1 ust. 1 pkt 2 dotyczący dochodów majątkowych</t>
  </si>
  <si>
    <t>3.</t>
  </si>
  <si>
    <t>§ 2 ust. 1 dotyczący wydatków budżetowych</t>
  </si>
  <si>
    <t>4.</t>
  </si>
  <si>
    <t>§ 2 ust. 1 pkt 2 dotyczący wydatków majątkowych</t>
  </si>
  <si>
    <t>5.</t>
  </si>
  <si>
    <t>§ 7 ust. 1 dotyczący dotacji udzielanych z budżetu województwa</t>
  </si>
  <si>
    <t>6.</t>
  </si>
  <si>
    <t>§ 7 ust. 1 pkt 1 dotyczący dotacji udzielanych z budżetu województwa jednostkom sektora finansów publicznych</t>
  </si>
  <si>
    <t>II.</t>
  </si>
  <si>
    <t>Zmiany załączników do projektu uchwały budżetowej:</t>
  </si>
  <si>
    <t>Załącznik nr 1 "Dochody budżetu Województwa Kujawsko-Pomorskiego wg źródeł pochodzenia. Plan na 2026 rok";</t>
  </si>
  <si>
    <t>Załącznik nr 2 "Dochody budżetu Województwa Kujawsko-Pomorskiego wg klasyfikacji budżetowej. Plan na 2026 rok";</t>
  </si>
  <si>
    <t>Załącznik nr 3 "Wydatki budżetu Województwa Kujawsko-Pomorskiego wg grup wydatków. Plan na 2026 rok";</t>
  </si>
  <si>
    <t>Załącznik nr 4 "Wydatki budżetu Województwa Kujawsko-Pomorskiego wg klasyfikacji budżetowej. Plan na 2026 rok";</t>
  </si>
  <si>
    <t>Załącznik nr 5 "Wynik budżetowy i finansowy. Plan na 2026 rok";</t>
  </si>
  <si>
    <t>Załącznik nr 8 "Wydatki na zadania inwestycyjne. Plan na 2026 rok";</t>
  </si>
  <si>
    <t>7.</t>
  </si>
  <si>
    <t>Załącznik nr 9 "Dotacje udzielane z budżetu Województwa Kujawsko-Pomorskiego. Plan na 2026 rok";</t>
  </si>
  <si>
    <t>8.</t>
  </si>
  <si>
    <t>Załącznik nr 13 "Dochody i wydatki na zadania realizowane w drodze umów i porozumień między jednostkami samorządu terytorialnego. Plan na 2026 rok".</t>
  </si>
  <si>
    <t>Część opisowa budżetu Województwa Kujawsko-Pomorskiego na rok 2026</t>
  </si>
  <si>
    <t>III.</t>
  </si>
  <si>
    <t>Dochody</t>
  </si>
  <si>
    <t>OGÓŁEM</t>
  </si>
  <si>
    <t>DOCHODY MAJĄTKOWE</t>
  </si>
  <si>
    <t>Kultura i ochrona dziedzictwa narodowego</t>
  </si>
  <si>
    <t>Dochody majątkowe:</t>
  </si>
  <si>
    <t>źródło:</t>
  </si>
  <si>
    <t>dotacje od jednostek samorządu terytorialnego na finansowanie zadań pozostałych (kol .14 zał. nr 1 do projektu uchwały budżetowej)</t>
  </si>
  <si>
    <t>92106</t>
  </si>
  <si>
    <t>Teatry</t>
  </si>
  <si>
    <t xml:space="preserve">     dotacje od jednostek samorządu terytorialnego</t>
  </si>
  <si>
    <t>Określa się dochody z tytułu dotacji od jednostek samorządu terytorialnego na rozbudowę gmachu Opery NOVA w Bydgoszczy o IV krąg w kwocie 37.278.082 zł, tj. w wysokości planowanej przez Miasto Bydgoszcz pomocy finansowej dla Województwa na 2026 rok.</t>
  </si>
  <si>
    <t>IV.</t>
  </si>
  <si>
    <t>Wydatki</t>
  </si>
  <si>
    <t>Różne rozliczenia</t>
  </si>
  <si>
    <t>Rezerwy ogólne i celowe</t>
  </si>
  <si>
    <r>
      <t xml:space="preserve">zadanie: </t>
    </r>
    <r>
      <rPr>
        <u/>
        <sz val="10"/>
        <rFont val="Times New Roman"/>
        <family val="1"/>
        <charset val="238"/>
      </rPr>
      <t xml:space="preserve">Rezerwa celowa na realizację zadań własnych z zakresu zarządzania 
</t>
    </r>
    <r>
      <rPr>
        <sz val="10"/>
        <rFont val="Times New Roman"/>
        <family val="1"/>
        <charset val="238"/>
      </rPr>
      <t xml:space="preserve">               </t>
    </r>
    <r>
      <rPr>
        <u/>
        <sz val="10"/>
        <rFont val="Times New Roman"/>
        <family val="1"/>
        <charset val="238"/>
      </rPr>
      <t>kryzysowego</t>
    </r>
    <r>
      <rPr>
        <sz val="10"/>
        <rFont val="Times New Roman"/>
        <family val="1"/>
        <charset val="238"/>
      </rPr>
      <t xml:space="preserve"> (str. 146)</t>
    </r>
  </si>
  <si>
    <t>W związku ze zmianami wprowadzanymi autopoprawką uaktualnia się kalkulację zamieszczoną  na str. 146.</t>
  </si>
  <si>
    <t>wydatki ogółem (pomniejszone o rezerwę celową na realizację zadań własnych z zakresu zarządzania kryzysowego)</t>
  </si>
  <si>
    <t xml:space="preserve"> (-) wydatki inwestycyjne</t>
  </si>
  <si>
    <t xml:space="preserve"> (-) wydatki na wynagrodzenia i pochodne</t>
  </si>
  <si>
    <t xml:space="preserve"> (-) wydatki na obsługę długu</t>
  </si>
  <si>
    <t>razem</t>
  </si>
  <si>
    <t>0,5 % kwoty wykazanej w poz. razem</t>
  </si>
  <si>
    <t xml:space="preserve"> - wydatki majątkowe - inwestycje i zakupy inwestycyjne (w tym dotacje) 
   (kol. 13 zał. nr 3 do projektu uchwały budżetowej)</t>
  </si>
  <si>
    <r>
      <t xml:space="preserve">zadanie: </t>
    </r>
    <r>
      <rPr>
        <u/>
        <sz val="10"/>
        <rFont val="Times New Roman"/>
        <family val="1"/>
        <charset val="238"/>
      </rPr>
      <t>Rozbudowa Opery Nova w Bydgoszczy o IV krąg</t>
    </r>
    <r>
      <rPr>
        <sz val="10"/>
        <rFont val="Times New Roman"/>
        <family val="1"/>
        <charset val="238"/>
      </rPr>
      <t xml:space="preserve"> (str. 181)</t>
    </r>
  </si>
  <si>
    <t>Zwiększa się o kwotę 37.278.082 zł dotację inwestycyjną  zaplanowaną dla Opery NOVA w Bydgoszczy na rozbudowę gmachu Opery o IV krąg, tj. o wartość pomocy finansowej planowanej przez Miasto Bydgoszcz dla Województwa na 2026 rok.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</si>
</sst>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9.5"/>
      <name val="Times New Roman"/>
      <family val="1"/>
      <charset val="238"/>
    </font>
    <font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u/>
      <sz val="10"/>
      <name val="Times New Roman"/>
      <family val="1"/>
      <charset val="238"/>
    </font>
    <font>
      <i/>
      <sz val="9.5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97">
    <xf numFmtId="0" fontId="0" fillId="0" borderId="0" xfId="0"/>
    <xf numFmtId="0" fontId="3" fillId="0" borderId="0" xfId="0" applyFont="1"/>
    <xf numFmtId="49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0" fontId="4" fillId="0" borderId="0" xfId="0" applyFont="1"/>
    <xf numFmtId="3" fontId="4" fillId="0" borderId="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 wrapText="1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" fontId="3" fillId="0" borderId="3" xfId="0" applyNumberFormat="1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4" fontId="6" fillId="0" borderId="10" xfId="1" applyNumberFormat="1" applyFont="1" applyBorder="1" applyAlignment="1">
      <alignment vertical="center"/>
    </xf>
    <xf numFmtId="3" fontId="3" fillId="0" borderId="0" xfId="1" applyNumberFormat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3" fontId="5" fillId="2" borderId="0" xfId="0" applyNumberFormat="1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wrapText="1"/>
    </xf>
    <xf numFmtId="3" fontId="3" fillId="0" borderId="0" xfId="0" applyNumberFormat="1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5" fillId="2" borderId="0" xfId="0" applyFont="1" applyFill="1" applyAlignment="1">
      <alignment vertical="center"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wrapText="1"/>
    </xf>
    <xf numFmtId="3" fontId="7" fillId="0" borderId="0" xfId="0" applyNumberFormat="1" applyFont="1"/>
    <xf numFmtId="0" fontId="7" fillId="0" borderId="0" xfId="0" applyFont="1"/>
    <xf numFmtId="0" fontId="7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vertical="center" wrapText="1"/>
    </xf>
    <xf numFmtId="4" fontId="7" fillId="0" borderId="11" xfId="0" applyNumberFormat="1" applyFont="1" applyBorder="1" applyAlignment="1">
      <alignment vertical="center"/>
    </xf>
    <xf numFmtId="0" fontId="8" fillId="0" borderId="0" xfId="2" applyFont="1" applyAlignment="1">
      <alignment horizontal="center" vertical="center"/>
    </xf>
    <xf numFmtId="49" fontId="8" fillId="0" borderId="0" xfId="2" applyNumberFormat="1" applyFont="1" applyAlignment="1">
      <alignment vertical="center" wrapText="1"/>
    </xf>
    <xf numFmtId="49" fontId="8" fillId="0" borderId="0" xfId="2" applyNumberFormat="1" applyFont="1" applyAlignment="1">
      <alignment wrapText="1"/>
    </xf>
    <xf numFmtId="4" fontId="8" fillId="0" borderId="0" xfId="2" applyNumberFormat="1" applyFont="1"/>
    <xf numFmtId="3" fontId="8" fillId="0" borderId="0" xfId="2" applyNumberFormat="1" applyFont="1"/>
    <xf numFmtId="0" fontId="8" fillId="0" borderId="0" xfId="2" applyFont="1" applyAlignment="1">
      <alignment vertical="center"/>
    </xf>
    <xf numFmtId="0" fontId="3" fillId="0" borderId="11" xfId="0" applyFont="1" applyBorder="1" applyAlignment="1">
      <alignment vertical="center" wrapText="1"/>
    </xf>
    <xf numFmtId="4" fontId="3" fillId="0" borderId="11" xfId="0" applyNumberFormat="1" applyFont="1" applyBorder="1" applyAlignment="1">
      <alignment vertical="center"/>
    </xf>
    <xf numFmtId="0" fontId="3" fillId="0" borderId="0" xfId="0" applyFont="1" applyAlignment="1">
      <alignment vertical="center" wrapText="1"/>
    </xf>
    <xf numFmtId="4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top"/>
    </xf>
    <xf numFmtId="0" fontId="9" fillId="0" borderId="0" xfId="0" applyFont="1" applyAlignment="1">
      <alignment wrapText="1"/>
    </xf>
    <xf numFmtId="4" fontId="3" fillId="0" borderId="0" xfId="0" applyNumberFormat="1" applyFont="1"/>
    <xf numFmtId="0" fontId="10" fillId="0" borderId="0" xfId="0" applyFont="1" applyAlignment="1">
      <alignment vertical="center" wrapText="1"/>
    </xf>
    <xf numFmtId="4" fontId="10" fillId="0" borderId="0" xfId="0" applyNumberFormat="1" applyFont="1" applyAlignment="1">
      <alignment vertical="center"/>
    </xf>
    <xf numFmtId="3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2" applyFont="1" applyAlignment="1">
      <alignment horizontal="center" vertical="center"/>
    </xf>
    <xf numFmtId="49" fontId="10" fillId="0" borderId="0" xfId="2" applyNumberFormat="1" applyFont="1" applyAlignment="1">
      <alignment vertical="center" wrapText="1"/>
    </xf>
    <xf numFmtId="4" fontId="10" fillId="0" borderId="0" xfId="2" applyNumberFormat="1" applyFont="1" applyAlignment="1">
      <alignment vertical="center"/>
    </xf>
    <xf numFmtId="0" fontId="10" fillId="0" borderId="0" xfId="2" applyFont="1" applyAlignment="1">
      <alignment vertical="center"/>
    </xf>
    <xf numFmtId="49" fontId="3" fillId="0" borderId="0" xfId="0" applyNumberFormat="1" applyFont="1" applyAlignment="1">
      <alignment horizontal="left" wrapText="1"/>
    </xf>
    <xf numFmtId="3" fontId="8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left" wrapText="1"/>
    </xf>
    <xf numFmtId="3" fontId="7" fillId="0" borderId="0" xfId="0" applyNumberFormat="1" applyFont="1" applyAlignment="1">
      <alignment vertical="center"/>
    </xf>
    <xf numFmtId="0" fontId="8" fillId="0" borderId="0" xfId="0" applyFont="1" applyAlignment="1">
      <alignment vertical="center" wrapText="1"/>
    </xf>
    <xf numFmtId="4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4" fontId="4" fillId="0" borderId="0" xfId="0" applyNumberFormat="1" applyFont="1" applyAlignment="1">
      <alignment horizontal="right" vertical="center" wrapText="1"/>
    </xf>
    <xf numFmtId="0" fontId="3" fillId="0" borderId="0" xfId="2" applyFont="1" applyAlignment="1">
      <alignment horizontal="center" vertical="center"/>
    </xf>
    <xf numFmtId="49" fontId="3" fillId="0" borderId="0" xfId="2" applyNumberFormat="1" applyFont="1" applyAlignment="1">
      <alignment horizontal="left" vertical="center"/>
    </xf>
    <xf numFmtId="4" fontId="3" fillId="0" borderId="0" xfId="2" applyNumberFormat="1" applyFont="1"/>
    <xf numFmtId="0" fontId="3" fillId="0" borderId="0" xfId="2" applyFont="1" applyAlignment="1">
      <alignment vertical="center"/>
    </xf>
    <xf numFmtId="0" fontId="3" fillId="0" borderId="0" xfId="0" applyFont="1" applyAlignment="1">
      <alignment horizontal="justify" vertical="center" wrapText="1"/>
    </xf>
    <xf numFmtId="0" fontId="7" fillId="0" borderId="11" xfId="0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left" wrapText="1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justify" wrapText="1"/>
    </xf>
    <xf numFmtId="0" fontId="5" fillId="0" borderId="0" xfId="0" applyFont="1" applyAlignment="1">
      <alignment horizontal="left" vertical="center" wrapText="1"/>
    </xf>
    <xf numFmtId="0" fontId="3" fillId="0" borderId="11" xfId="0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3" fillId="0" borderId="3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8" xfId="1" applyFont="1" applyBorder="1" applyAlignment="1">
      <alignment horizontal="left" vertical="center" wrapText="1"/>
    </xf>
    <xf numFmtId="0" fontId="3" fillId="0" borderId="9" xfId="1" applyFont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center"/>
    </xf>
    <xf numFmtId="3" fontId="3" fillId="0" borderId="0" xfId="0" applyNumberFormat="1" applyFont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</cellXfs>
  <cellStyles count="3">
    <cellStyle name="Normalny" xfId="0" builtinId="0"/>
    <cellStyle name="Normalny 2 2" xfId="1" xr:uid="{99B44502-68B8-4E2A-B2EB-5E08B0F08C1E}"/>
    <cellStyle name="Normalny 3" xfId="2" xr:uid="{193C3E2D-C304-4B3F-B8A1-BF589F177A8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90759-31E0-4D16-9809-A9342FC45EAA}">
  <sheetPr>
    <tabColor rgb="FF92D050"/>
  </sheetPr>
  <dimension ref="A1:P59"/>
  <sheetViews>
    <sheetView tabSelected="1" view="pageBreakPreview" zoomScaleNormal="100" zoomScaleSheetLayoutView="100" workbookViewId="0">
      <selection activeCell="T12" sqref="T12"/>
    </sheetView>
  </sheetViews>
  <sheetFormatPr defaultRowHeight="12.75" x14ac:dyDescent="0.2"/>
  <cols>
    <col min="1" max="1" width="3.140625" style="23" customWidth="1"/>
    <col min="2" max="2" width="6.5703125" style="23" customWidth="1"/>
    <col min="3" max="3" width="55.85546875" style="24" customWidth="1"/>
    <col min="4" max="4" width="15" style="25" customWidth="1"/>
    <col min="5" max="5" width="13" style="25" customWidth="1"/>
    <col min="6" max="6" width="12.28515625" style="25" customWidth="1"/>
    <col min="7" max="7" width="15" style="25" customWidth="1"/>
    <col min="8" max="8" width="11.7109375" style="1" hidden="1" customWidth="1"/>
    <col min="9" max="9" width="11.5703125" style="1" hidden="1" customWidth="1"/>
    <col min="10" max="10" width="9.28515625" style="1" hidden="1" customWidth="1"/>
    <col min="11" max="11" width="12.7109375" style="1" hidden="1" customWidth="1"/>
    <col min="12" max="16" width="0" style="1" hidden="1" customWidth="1"/>
    <col min="17" max="236" width="9.140625" style="1"/>
    <col min="237" max="237" width="3.140625" style="1" customWidth="1"/>
    <col min="238" max="238" width="6.5703125" style="1" customWidth="1"/>
    <col min="239" max="239" width="55.85546875" style="1" customWidth="1"/>
    <col min="240" max="240" width="15" style="1" customWidth="1"/>
    <col min="241" max="241" width="13" style="1" customWidth="1"/>
    <col min="242" max="242" width="12.28515625" style="1" customWidth="1"/>
    <col min="243" max="243" width="15" style="1" customWidth="1"/>
    <col min="244" max="252" width="0" style="1" hidden="1" customWidth="1"/>
    <col min="253" max="253" width="17.42578125" style="1" customWidth="1"/>
    <col min="254" max="254" width="9.140625" style="1"/>
    <col min="255" max="255" width="14.85546875" style="1" customWidth="1"/>
    <col min="256" max="256" width="9.5703125" style="1" bestFit="1" customWidth="1"/>
    <col min="257" max="258" width="9.140625" style="1"/>
    <col min="259" max="259" width="11.5703125" style="1" customWidth="1"/>
    <col min="260" max="261" width="9.140625" style="1"/>
    <col min="262" max="262" width="10.85546875" style="1" bestFit="1" customWidth="1"/>
    <col min="263" max="492" width="9.140625" style="1"/>
    <col min="493" max="493" width="3.140625" style="1" customWidth="1"/>
    <col min="494" max="494" width="6.5703125" style="1" customWidth="1"/>
    <col min="495" max="495" width="55.85546875" style="1" customWidth="1"/>
    <col min="496" max="496" width="15" style="1" customWidth="1"/>
    <col min="497" max="497" width="13" style="1" customWidth="1"/>
    <col min="498" max="498" width="12.28515625" style="1" customWidth="1"/>
    <col min="499" max="499" width="15" style="1" customWidth="1"/>
    <col min="500" max="508" width="0" style="1" hidden="1" customWidth="1"/>
    <col min="509" max="509" width="17.42578125" style="1" customWidth="1"/>
    <col min="510" max="510" width="9.140625" style="1"/>
    <col min="511" max="511" width="14.85546875" style="1" customWidth="1"/>
    <col min="512" max="512" width="9.5703125" style="1" bestFit="1" customWidth="1"/>
    <col min="513" max="514" width="9.140625" style="1"/>
    <col min="515" max="515" width="11.5703125" style="1" customWidth="1"/>
    <col min="516" max="517" width="9.140625" style="1"/>
    <col min="518" max="518" width="10.85546875" style="1" bestFit="1" customWidth="1"/>
    <col min="519" max="748" width="9.140625" style="1"/>
    <col min="749" max="749" width="3.140625" style="1" customWidth="1"/>
    <col min="750" max="750" width="6.5703125" style="1" customWidth="1"/>
    <col min="751" max="751" width="55.85546875" style="1" customWidth="1"/>
    <col min="752" max="752" width="15" style="1" customWidth="1"/>
    <col min="753" max="753" width="13" style="1" customWidth="1"/>
    <col min="754" max="754" width="12.28515625" style="1" customWidth="1"/>
    <col min="755" max="755" width="15" style="1" customWidth="1"/>
    <col min="756" max="764" width="0" style="1" hidden="1" customWidth="1"/>
    <col min="765" max="765" width="17.42578125" style="1" customWidth="1"/>
    <col min="766" max="766" width="9.140625" style="1"/>
    <col min="767" max="767" width="14.85546875" style="1" customWidth="1"/>
    <col min="768" max="768" width="9.5703125" style="1" bestFit="1" customWidth="1"/>
    <col min="769" max="770" width="9.140625" style="1"/>
    <col min="771" max="771" width="11.5703125" style="1" customWidth="1"/>
    <col min="772" max="773" width="9.140625" style="1"/>
    <col min="774" max="774" width="10.85546875" style="1" bestFit="1" customWidth="1"/>
    <col min="775" max="1004" width="9.140625" style="1"/>
    <col min="1005" max="1005" width="3.140625" style="1" customWidth="1"/>
    <col min="1006" max="1006" width="6.5703125" style="1" customWidth="1"/>
    <col min="1007" max="1007" width="55.85546875" style="1" customWidth="1"/>
    <col min="1008" max="1008" width="15" style="1" customWidth="1"/>
    <col min="1009" max="1009" width="13" style="1" customWidth="1"/>
    <col min="1010" max="1010" width="12.28515625" style="1" customWidth="1"/>
    <col min="1011" max="1011" width="15" style="1" customWidth="1"/>
    <col min="1012" max="1020" width="0" style="1" hidden="1" customWidth="1"/>
    <col min="1021" max="1021" width="17.42578125" style="1" customWidth="1"/>
    <col min="1022" max="1022" width="9.140625" style="1"/>
    <col min="1023" max="1023" width="14.85546875" style="1" customWidth="1"/>
    <col min="1024" max="1024" width="9.5703125" style="1" bestFit="1" customWidth="1"/>
    <col min="1025" max="1026" width="9.140625" style="1"/>
    <col min="1027" max="1027" width="11.5703125" style="1" customWidth="1"/>
    <col min="1028" max="1029" width="9.140625" style="1"/>
    <col min="1030" max="1030" width="10.85546875" style="1" bestFit="1" customWidth="1"/>
    <col min="1031" max="1260" width="9.140625" style="1"/>
    <col min="1261" max="1261" width="3.140625" style="1" customWidth="1"/>
    <col min="1262" max="1262" width="6.5703125" style="1" customWidth="1"/>
    <col min="1263" max="1263" width="55.85546875" style="1" customWidth="1"/>
    <col min="1264" max="1264" width="15" style="1" customWidth="1"/>
    <col min="1265" max="1265" width="13" style="1" customWidth="1"/>
    <col min="1266" max="1266" width="12.28515625" style="1" customWidth="1"/>
    <col min="1267" max="1267" width="15" style="1" customWidth="1"/>
    <col min="1268" max="1276" width="0" style="1" hidden="1" customWidth="1"/>
    <col min="1277" max="1277" width="17.42578125" style="1" customWidth="1"/>
    <col min="1278" max="1278" width="9.140625" style="1"/>
    <col min="1279" max="1279" width="14.85546875" style="1" customWidth="1"/>
    <col min="1280" max="1280" width="9.5703125" style="1" bestFit="1" customWidth="1"/>
    <col min="1281" max="1282" width="9.140625" style="1"/>
    <col min="1283" max="1283" width="11.5703125" style="1" customWidth="1"/>
    <col min="1284" max="1285" width="9.140625" style="1"/>
    <col min="1286" max="1286" width="10.85546875" style="1" bestFit="1" customWidth="1"/>
    <col min="1287" max="1516" width="9.140625" style="1"/>
    <col min="1517" max="1517" width="3.140625" style="1" customWidth="1"/>
    <col min="1518" max="1518" width="6.5703125" style="1" customWidth="1"/>
    <col min="1519" max="1519" width="55.85546875" style="1" customWidth="1"/>
    <col min="1520" max="1520" width="15" style="1" customWidth="1"/>
    <col min="1521" max="1521" width="13" style="1" customWidth="1"/>
    <col min="1522" max="1522" width="12.28515625" style="1" customWidth="1"/>
    <col min="1523" max="1523" width="15" style="1" customWidth="1"/>
    <col min="1524" max="1532" width="0" style="1" hidden="1" customWidth="1"/>
    <col min="1533" max="1533" width="17.42578125" style="1" customWidth="1"/>
    <col min="1534" max="1534" width="9.140625" style="1"/>
    <col min="1535" max="1535" width="14.85546875" style="1" customWidth="1"/>
    <col min="1536" max="1536" width="9.5703125" style="1" bestFit="1" customWidth="1"/>
    <col min="1537" max="1538" width="9.140625" style="1"/>
    <col min="1539" max="1539" width="11.5703125" style="1" customWidth="1"/>
    <col min="1540" max="1541" width="9.140625" style="1"/>
    <col min="1542" max="1542" width="10.85546875" style="1" bestFit="1" customWidth="1"/>
    <col min="1543" max="1772" width="9.140625" style="1"/>
    <col min="1773" max="1773" width="3.140625" style="1" customWidth="1"/>
    <col min="1774" max="1774" width="6.5703125" style="1" customWidth="1"/>
    <col min="1775" max="1775" width="55.85546875" style="1" customWidth="1"/>
    <col min="1776" max="1776" width="15" style="1" customWidth="1"/>
    <col min="1777" max="1777" width="13" style="1" customWidth="1"/>
    <col min="1778" max="1778" width="12.28515625" style="1" customWidth="1"/>
    <col min="1779" max="1779" width="15" style="1" customWidth="1"/>
    <col min="1780" max="1788" width="0" style="1" hidden="1" customWidth="1"/>
    <col min="1789" max="1789" width="17.42578125" style="1" customWidth="1"/>
    <col min="1790" max="1790" width="9.140625" style="1"/>
    <col min="1791" max="1791" width="14.85546875" style="1" customWidth="1"/>
    <col min="1792" max="1792" width="9.5703125" style="1" bestFit="1" customWidth="1"/>
    <col min="1793" max="1794" width="9.140625" style="1"/>
    <col min="1795" max="1795" width="11.5703125" style="1" customWidth="1"/>
    <col min="1796" max="1797" width="9.140625" style="1"/>
    <col min="1798" max="1798" width="10.85546875" style="1" bestFit="1" customWidth="1"/>
    <col min="1799" max="2028" width="9.140625" style="1"/>
    <col min="2029" max="2029" width="3.140625" style="1" customWidth="1"/>
    <col min="2030" max="2030" width="6.5703125" style="1" customWidth="1"/>
    <col min="2031" max="2031" width="55.85546875" style="1" customWidth="1"/>
    <col min="2032" max="2032" width="15" style="1" customWidth="1"/>
    <col min="2033" max="2033" width="13" style="1" customWidth="1"/>
    <col min="2034" max="2034" width="12.28515625" style="1" customWidth="1"/>
    <col min="2035" max="2035" width="15" style="1" customWidth="1"/>
    <col min="2036" max="2044" width="0" style="1" hidden="1" customWidth="1"/>
    <col min="2045" max="2045" width="17.42578125" style="1" customWidth="1"/>
    <col min="2046" max="2046" width="9.140625" style="1"/>
    <col min="2047" max="2047" width="14.85546875" style="1" customWidth="1"/>
    <col min="2048" max="2048" width="9.5703125" style="1" bestFit="1" customWidth="1"/>
    <col min="2049" max="2050" width="9.140625" style="1"/>
    <col min="2051" max="2051" width="11.5703125" style="1" customWidth="1"/>
    <col min="2052" max="2053" width="9.140625" style="1"/>
    <col min="2054" max="2054" width="10.85546875" style="1" bestFit="1" customWidth="1"/>
    <col min="2055" max="2284" width="9.140625" style="1"/>
    <col min="2285" max="2285" width="3.140625" style="1" customWidth="1"/>
    <col min="2286" max="2286" width="6.5703125" style="1" customWidth="1"/>
    <col min="2287" max="2287" width="55.85546875" style="1" customWidth="1"/>
    <col min="2288" max="2288" width="15" style="1" customWidth="1"/>
    <col min="2289" max="2289" width="13" style="1" customWidth="1"/>
    <col min="2290" max="2290" width="12.28515625" style="1" customWidth="1"/>
    <col min="2291" max="2291" width="15" style="1" customWidth="1"/>
    <col min="2292" max="2300" width="0" style="1" hidden="1" customWidth="1"/>
    <col min="2301" max="2301" width="17.42578125" style="1" customWidth="1"/>
    <col min="2302" max="2302" width="9.140625" style="1"/>
    <col min="2303" max="2303" width="14.85546875" style="1" customWidth="1"/>
    <col min="2304" max="2304" width="9.5703125" style="1" bestFit="1" customWidth="1"/>
    <col min="2305" max="2306" width="9.140625" style="1"/>
    <col min="2307" max="2307" width="11.5703125" style="1" customWidth="1"/>
    <col min="2308" max="2309" width="9.140625" style="1"/>
    <col min="2310" max="2310" width="10.85546875" style="1" bestFit="1" customWidth="1"/>
    <col min="2311" max="2540" width="9.140625" style="1"/>
    <col min="2541" max="2541" width="3.140625" style="1" customWidth="1"/>
    <col min="2542" max="2542" width="6.5703125" style="1" customWidth="1"/>
    <col min="2543" max="2543" width="55.85546875" style="1" customWidth="1"/>
    <col min="2544" max="2544" width="15" style="1" customWidth="1"/>
    <col min="2545" max="2545" width="13" style="1" customWidth="1"/>
    <col min="2546" max="2546" width="12.28515625" style="1" customWidth="1"/>
    <col min="2547" max="2547" width="15" style="1" customWidth="1"/>
    <col min="2548" max="2556" width="0" style="1" hidden="1" customWidth="1"/>
    <col min="2557" max="2557" width="17.42578125" style="1" customWidth="1"/>
    <col min="2558" max="2558" width="9.140625" style="1"/>
    <col min="2559" max="2559" width="14.85546875" style="1" customWidth="1"/>
    <col min="2560" max="2560" width="9.5703125" style="1" bestFit="1" customWidth="1"/>
    <col min="2561" max="2562" width="9.140625" style="1"/>
    <col min="2563" max="2563" width="11.5703125" style="1" customWidth="1"/>
    <col min="2564" max="2565" width="9.140625" style="1"/>
    <col min="2566" max="2566" width="10.85546875" style="1" bestFit="1" customWidth="1"/>
    <col min="2567" max="2796" width="9.140625" style="1"/>
    <col min="2797" max="2797" width="3.140625" style="1" customWidth="1"/>
    <col min="2798" max="2798" width="6.5703125" style="1" customWidth="1"/>
    <col min="2799" max="2799" width="55.85546875" style="1" customWidth="1"/>
    <col min="2800" max="2800" width="15" style="1" customWidth="1"/>
    <col min="2801" max="2801" width="13" style="1" customWidth="1"/>
    <col min="2802" max="2802" width="12.28515625" style="1" customWidth="1"/>
    <col min="2803" max="2803" width="15" style="1" customWidth="1"/>
    <col min="2804" max="2812" width="0" style="1" hidden="1" customWidth="1"/>
    <col min="2813" max="2813" width="17.42578125" style="1" customWidth="1"/>
    <col min="2814" max="2814" width="9.140625" style="1"/>
    <col min="2815" max="2815" width="14.85546875" style="1" customWidth="1"/>
    <col min="2816" max="2816" width="9.5703125" style="1" bestFit="1" customWidth="1"/>
    <col min="2817" max="2818" width="9.140625" style="1"/>
    <col min="2819" max="2819" width="11.5703125" style="1" customWidth="1"/>
    <col min="2820" max="2821" width="9.140625" style="1"/>
    <col min="2822" max="2822" width="10.85546875" style="1" bestFit="1" customWidth="1"/>
    <col min="2823" max="3052" width="9.140625" style="1"/>
    <col min="3053" max="3053" width="3.140625" style="1" customWidth="1"/>
    <col min="3054" max="3054" width="6.5703125" style="1" customWidth="1"/>
    <col min="3055" max="3055" width="55.85546875" style="1" customWidth="1"/>
    <col min="3056" max="3056" width="15" style="1" customWidth="1"/>
    <col min="3057" max="3057" width="13" style="1" customWidth="1"/>
    <col min="3058" max="3058" width="12.28515625" style="1" customWidth="1"/>
    <col min="3059" max="3059" width="15" style="1" customWidth="1"/>
    <col min="3060" max="3068" width="0" style="1" hidden="1" customWidth="1"/>
    <col min="3069" max="3069" width="17.42578125" style="1" customWidth="1"/>
    <col min="3070" max="3070" width="9.140625" style="1"/>
    <col min="3071" max="3071" width="14.85546875" style="1" customWidth="1"/>
    <col min="3072" max="3072" width="9.5703125" style="1" bestFit="1" customWidth="1"/>
    <col min="3073" max="3074" width="9.140625" style="1"/>
    <col min="3075" max="3075" width="11.5703125" style="1" customWidth="1"/>
    <col min="3076" max="3077" width="9.140625" style="1"/>
    <col min="3078" max="3078" width="10.85546875" style="1" bestFit="1" customWidth="1"/>
    <col min="3079" max="3308" width="9.140625" style="1"/>
    <col min="3309" max="3309" width="3.140625" style="1" customWidth="1"/>
    <col min="3310" max="3310" width="6.5703125" style="1" customWidth="1"/>
    <col min="3311" max="3311" width="55.85546875" style="1" customWidth="1"/>
    <col min="3312" max="3312" width="15" style="1" customWidth="1"/>
    <col min="3313" max="3313" width="13" style="1" customWidth="1"/>
    <col min="3314" max="3314" width="12.28515625" style="1" customWidth="1"/>
    <col min="3315" max="3315" width="15" style="1" customWidth="1"/>
    <col min="3316" max="3324" width="0" style="1" hidden="1" customWidth="1"/>
    <col min="3325" max="3325" width="17.42578125" style="1" customWidth="1"/>
    <col min="3326" max="3326" width="9.140625" style="1"/>
    <col min="3327" max="3327" width="14.85546875" style="1" customWidth="1"/>
    <col min="3328" max="3328" width="9.5703125" style="1" bestFit="1" customWidth="1"/>
    <col min="3329" max="3330" width="9.140625" style="1"/>
    <col min="3331" max="3331" width="11.5703125" style="1" customWidth="1"/>
    <col min="3332" max="3333" width="9.140625" style="1"/>
    <col min="3334" max="3334" width="10.85546875" style="1" bestFit="1" customWidth="1"/>
    <col min="3335" max="3564" width="9.140625" style="1"/>
    <col min="3565" max="3565" width="3.140625" style="1" customWidth="1"/>
    <col min="3566" max="3566" width="6.5703125" style="1" customWidth="1"/>
    <col min="3567" max="3567" width="55.85546875" style="1" customWidth="1"/>
    <col min="3568" max="3568" width="15" style="1" customWidth="1"/>
    <col min="3569" max="3569" width="13" style="1" customWidth="1"/>
    <col min="3570" max="3570" width="12.28515625" style="1" customWidth="1"/>
    <col min="3571" max="3571" width="15" style="1" customWidth="1"/>
    <col min="3572" max="3580" width="0" style="1" hidden="1" customWidth="1"/>
    <col min="3581" max="3581" width="17.42578125" style="1" customWidth="1"/>
    <col min="3582" max="3582" width="9.140625" style="1"/>
    <col min="3583" max="3583" width="14.85546875" style="1" customWidth="1"/>
    <col min="3584" max="3584" width="9.5703125" style="1" bestFit="1" customWidth="1"/>
    <col min="3585" max="3586" width="9.140625" style="1"/>
    <col min="3587" max="3587" width="11.5703125" style="1" customWidth="1"/>
    <col min="3588" max="3589" width="9.140625" style="1"/>
    <col min="3590" max="3590" width="10.85546875" style="1" bestFit="1" customWidth="1"/>
    <col min="3591" max="3820" width="9.140625" style="1"/>
    <col min="3821" max="3821" width="3.140625" style="1" customWidth="1"/>
    <col min="3822" max="3822" width="6.5703125" style="1" customWidth="1"/>
    <col min="3823" max="3823" width="55.85546875" style="1" customWidth="1"/>
    <col min="3824" max="3824" width="15" style="1" customWidth="1"/>
    <col min="3825" max="3825" width="13" style="1" customWidth="1"/>
    <col min="3826" max="3826" width="12.28515625" style="1" customWidth="1"/>
    <col min="3827" max="3827" width="15" style="1" customWidth="1"/>
    <col min="3828" max="3836" width="0" style="1" hidden="1" customWidth="1"/>
    <col min="3837" max="3837" width="17.42578125" style="1" customWidth="1"/>
    <col min="3838" max="3838" width="9.140625" style="1"/>
    <col min="3839" max="3839" width="14.85546875" style="1" customWidth="1"/>
    <col min="3840" max="3840" width="9.5703125" style="1" bestFit="1" customWidth="1"/>
    <col min="3841" max="3842" width="9.140625" style="1"/>
    <col min="3843" max="3843" width="11.5703125" style="1" customWidth="1"/>
    <col min="3844" max="3845" width="9.140625" style="1"/>
    <col min="3846" max="3846" width="10.85546875" style="1" bestFit="1" customWidth="1"/>
    <col min="3847" max="4076" width="9.140625" style="1"/>
    <col min="4077" max="4077" width="3.140625" style="1" customWidth="1"/>
    <col min="4078" max="4078" width="6.5703125" style="1" customWidth="1"/>
    <col min="4079" max="4079" width="55.85546875" style="1" customWidth="1"/>
    <col min="4080" max="4080" width="15" style="1" customWidth="1"/>
    <col min="4081" max="4081" width="13" style="1" customWidth="1"/>
    <col min="4082" max="4082" width="12.28515625" style="1" customWidth="1"/>
    <col min="4083" max="4083" width="15" style="1" customWidth="1"/>
    <col min="4084" max="4092" width="0" style="1" hidden="1" customWidth="1"/>
    <col min="4093" max="4093" width="17.42578125" style="1" customWidth="1"/>
    <col min="4094" max="4094" width="9.140625" style="1"/>
    <col min="4095" max="4095" width="14.85546875" style="1" customWidth="1"/>
    <col min="4096" max="4096" width="9.5703125" style="1" bestFit="1" customWidth="1"/>
    <col min="4097" max="4098" width="9.140625" style="1"/>
    <col min="4099" max="4099" width="11.5703125" style="1" customWidth="1"/>
    <col min="4100" max="4101" width="9.140625" style="1"/>
    <col min="4102" max="4102" width="10.85546875" style="1" bestFit="1" customWidth="1"/>
    <col min="4103" max="4332" width="9.140625" style="1"/>
    <col min="4333" max="4333" width="3.140625" style="1" customWidth="1"/>
    <col min="4334" max="4334" width="6.5703125" style="1" customWidth="1"/>
    <col min="4335" max="4335" width="55.85546875" style="1" customWidth="1"/>
    <col min="4336" max="4336" width="15" style="1" customWidth="1"/>
    <col min="4337" max="4337" width="13" style="1" customWidth="1"/>
    <col min="4338" max="4338" width="12.28515625" style="1" customWidth="1"/>
    <col min="4339" max="4339" width="15" style="1" customWidth="1"/>
    <col min="4340" max="4348" width="0" style="1" hidden="1" customWidth="1"/>
    <col min="4349" max="4349" width="17.42578125" style="1" customWidth="1"/>
    <col min="4350" max="4350" width="9.140625" style="1"/>
    <col min="4351" max="4351" width="14.85546875" style="1" customWidth="1"/>
    <col min="4352" max="4352" width="9.5703125" style="1" bestFit="1" customWidth="1"/>
    <col min="4353" max="4354" width="9.140625" style="1"/>
    <col min="4355" max="4355" width="11.5703125" style="1" customWidth="1"/>
    <col min="4356" max="4357" width="9.140625" style="1"/>
    <col min="4358" max="4358" width="10.85546875" style="1" bestFit="1" customWidth="1"/>
    <col min="4359" max="4588" width="9.140625" style="1"/>
    <col min="4589" max="4589" width="3.140625" style="1" customWidth="1"/>
    <col min="4590" max="4590" width="6.5703125" style="1" customWidth="1"/>
    <col min="4591" max="4591" width="55.85546875" style="1" customWidth="1"/>
    <col min="4592" max="4592" width="15" style="1" customWidth="1"/>
    <col min="4593" max="4593" width="13" style="1" customWidth="1"/>
    <col min="4594" max="4594" width="12.28515625" style="1" customWidth="1"/>
    <col min="4595" max="4595" width="15" style="1" customWidth="1"/>
    <col min="4596" max="4604" width="0" style="1" hidden="1" customWidth="1"/>
    <col min="4605" max="4605" width="17.42578125" style="1" customWidth="1"/>
    <col min="4606" max="4606" width="9.140625" style="1"/>
    <col min="4607" max="4607" width="14.85546875" style="1" customWidth="1"/>
    <col min="4608" max="4608" width="9.5703125" style="1" bestFit="1" customWidth="1"/>
    <col min="4609" max="4610" width="9.140625" style="1"/>
    <col min="4611" max="4611" width="11.5703125" style="1" customWidth="1"/>
    <col min="4612" max="4613" width="9.140625" style="1"/>
    <col min="4614" max="4614" width="10.85546875" style="1" bestFit="1" customWidth="1"/>
    <col min="4615" max="4844" width="9.140625" style="1"/>
    <col min="4845" max="4845" width="3.140625" style="1" customWidth="1"/>
    <col min="4846" max="4846" width="6.5703125" style="1" customWidth="1"/>
    <col min="4847" max="4847" width="55.85546875" style="1" customWidth="1"/>
    <col min="4848" max="4848" width="15" style="1" customWidth="1"/>
    <col min="4849" max="4849" width="13" style="1" customWidth="1"/>
    <col min="4850" max="4850" width="12.28515625" style="1" customWidth="1"/>
    <col min="4851" max="4851" width="15" style="1" customWidth="1"/>
    <col min="4852" max="4860" width="0" style="1" hidden="1" customWidth="1"/>
    <col min="4861" max="4861" width="17.42578125" style="1" customWidth="1"/>
    <col min="4862" max="4862" width="9.140625" style="1"/>
    <col min="4863" max="4863" width="14.85546875" style="1" customWidth="1"/>
    <col min="4864" max="4864" width="9.5703125" style="1" bestFit="1" customWidth="1"/>
    <col min="4865" max="4866" width="9.140625" style="1"/>
    <col min="4867" max="4867" width="11.5703125" style="1" customWidth="1"/>
    <col min="4868" max="4869" width="9.140625" style="1"/>
    <col min="4870" max="4870" width="10.85546875" style="1" bestFit="1" customWidth="1"/>
    <col min="4871" max="5100" width="9.140625" style="1"/>
    <col min="5101" max="5101" width="3.140625" style="1" customWidth="1"/>
    <col min="5102" max="5102" width="6.5703125" style="1" customWidth="1"/>
    <col min="5103" max="5103" width="55.85546875" style="1" customWidth="1"/>
    <col min="5104" max="5104" width="15" style="1" customWidth="1"/>
    <col min="5105" max="5105" width="13" style="1" customWidth="1"/>
    <col min="5106" max="5106" width="12.28515625" style="1" customWidth="1"/>
    <col min="5107" max="5107" width="15" style="1" customWidth="1"/>
    <col min="5108" max="5116" width="0" style="1" hidden="1" customWidth="1"/>
    <col min="5117" max="5117" width="17.42578125" style="1" customWidth="1"/>
    <col min="5118" max="5118" width="9.140625" style="1"/>
    <col min="5119" max="5119" width="14.85546875" style="1" customWidth="1"/>
    <col min="5120" max="5120" width="9.5703125" style="1" bestFit="1" customWidth="1"/>
    <col min="5121" max="5122" width="9.140625" style="1"/>
    <col min="5123" max="5123" width="11.5703125" style="1" customWidth="1"/>
    <col min="5124" max="5125" width="9.140625" style="1"/>
    <col min="5126" max="5126" width="10.85546875" style="1" bestFit="1" customWidth="1"/>
    <col min="5127" max="5356" width="9.140625" style="1"/>
    <col min="5357" max="5357" width="3.140625" style="1" customWidth="1"/>
    <col min="5358" max="5358" width="6.5703125" style="1" customWidth="1"/>
    <col min="5359" max="5359" width="55.85546875" style="1" customWidth="1"/>
    <col min="5360" max="5360" width="15" style="1" customWidth="1"/>
    <col min="5361" max="5361" width="13" style="1" customWidth="1"/>
    <col min="5362" max="5362" width="12.28515625" style="1" customWidth="1"/>
    <col min="5363" max="5363" width="15" style="1" customWidth="1"/>
    <col min="5364" max="5372" width="0" style="1" hidden="1" customWidth="1"/>
    <col min="5373" max="5373" width="17.42578125" style="1" customWidth="1"/>
    <col min="5374" max="5374" width="9.140625" style="1"/>
    <col min="5375" max="5375" width="14.85546875" style="1" customWidth="1"/>
    <col min="5376" max="5376" width="9.5703125" style="1" bestFit="1" customWidth="1"/>
    <col min="5377" max="5378" width="9.140625" style="1"/>
    <col min="5379" max="5379" width="11.5703125" style="1" customWidth="1"/>
    <col min="5380" max="5381" width="9.140625" style="1"/>
    <col min="5382" max="5382" width="10.85546875" style="1" bestFit="1" customWidth="1"/>
    <col min="5383" max="5612" width="9.140625" style="1"/>
    <col min="5613" max="5613" width="3.140625" style="1" customWidth="1"/>
    <col min="5614" max="5614" width="6.5703125" style="1" customWidth="1"/>
    <col min="5615" max="5615" width="55.85546875" style="1" customWidth="1"/>
    <col min="5616" max="5616" width="15" style="1" customWidth="1"/>
    <col min="5617" max="5617" width="13" style="1" customWidth="1"/>
    <col min="5618" max="5618" width="12.28515625" style="1" customWidth="1"/>
    <col min="5619" max="5619" width="15" style="1" customWidth="1"/>
    <col min="5620" max="5628" width="0" style="1" hidden="1" customWidth="1"/>
    <col min="5629" max="5629" width="17.42578125" style="1" customWidth="1"/>
    <col min="5630" max="5630" width="9.140625" style="1"/>
    <col min="5631" max="5631" width="14.85546875" style="1" customWidth="1"/>
    <col min="5632" max="5632" width="9.5703125" style="1" bestFit="1" customWidth="1"/>
    <col min="5633" max="5634" width="9.140625" style="1"/>
    <col min="5635" max="5635" width="11.5703125" style="1" customWidth="1"/>
    <col min="5636" max="5637" width="9.140625" style="1"/>
    <col min="5638" max="5638" width="10.85546875" style="1" bestFit="1" customWidth="1"/>
    <col min="5639" max="5868" width="9.140625" style="1"/>
    <col min="5869" max="5869" width="3.140625" style="1" customWidth="1"/>
    <col min="5870" max="5870" width="6.5703125" style="1" customWidth="1"/>
    <col min="5871" max="5871" width="55.85546875" style="1" customWidth="1"/>
    <col min="5872" max="5872" width="15" style="1" customWidth="1"/>
    <col min="5873" max="5873" width="13" style="1" customWidth="1"/>
    <col min="5874" max="5874" width="12.28515625" style="1" customWidth="1"/>
    <col min="5875" max="5875" width="15" style="1" customWidth="1"/>
    <col min="5876" max="5884" width="0" style="1" hidden="1" customWidth="1"/>
    <col min="5885" max="5885" width="17.42578125" style="1" customWidth="1"/>
    <col min="5886" max="5886" width="9.140625" style="1"/>
    <col min="5887" max="5887" width="14.85546875" style="1" customWidth="1"/>
    <col min="5888" max="5888" width="9.5703125" style="1" bestFit="1" customWidth="1"/>
    <col min="5889" max="5890" width="9.140625" style="1"/>
    <col min="5891" max="5891" width="11.5703125" style="1" customWidth="1"/>
    <col min="5892" max="5893" width="9.140625" style="1"/>
    <col min="5894" max="5894" width="10.85546875" style="1" bestFit="1" customWidth="1"/>
    <col min="5895" max="6124" width="9.140625" style="1"/>
    <col min="6125" max="6125" width="3.140625" style="1" customWidth="1"/>
    <col min="6126" max="6126" width="6.5703125" style="1" customWidth="1"/>
    <col min="6127" max="6127" width="55.85546875" style="1" customWidth="1"/>
    <col min="6128" max="6128" width="15" style="1" customWidth="1"/>
    <col min="6129" max="6129" width="13" style="1" customWidth="1"/>
    <col min="6130" max="6130" width="12.28515625" style="1" customWidth="1"/>
    <col min="6131" max="6131" width="15" style="1" customWidth="1"/>
    <col min="6132" max="6140" width="0" style="1" hidden="1" customWidth="1"/>
    <col min="6141" max="6141" width="17.42578125" style="1" customWidth="1"/>
    <col min="6142" max="6142" width="9.140625" style="1"/>
    <col min="6143" max="6143" width="14.85546875" style="1" customWidth="1"/>
    <col min="6144" max="6144" width="9.5703125" style="1" bestFit="1" customWidth="1"/>
    <col min="6145" max="6146" width="9.140625" style="1"/>
    <col min="6147" max="6147" width="11.5703125" style="1" customWidth="1"/>
    <col min="6148" max="6149" width="9.140625" style="1"/>
    <col min="6150" max="6150" width="10.85546875" style="1" bestFit="1" customWidth="1"/>
    <col min="6151" max="6380" width="9.140625" style="1"/>
    <col min="6381" max="6381" width="3.140625" style="1" customWidth="1"/>
    <col min="6382" max="6382" width="6.5703125" style="1" customWidth="1"/>
    <col min="6383" max="6383" width="55.85546875" style="1" customWidth="1"/>
    <col min="6384" max="6384" width="15" style="1" customWidth="1"/>
    <col min="6385" max="6385" width="13" style="1" customWidth="1"/>
    <col min="6386" max="6386" width="12.28515625" style="1" customWidth="1"/>
    <col min="6387" max="6387" width="15" style="1" customWidth="1"/>
    <col min="6388" max="6396" width="0" style="1" hidden="1" customWidth="1"/>
    <col min="6397" max="6397" width="17.42578125" style="1" customWidth="1"/>
    <col min="6398" max="6398" width="9.140625" style="1"/>
    <col min="6399" max="6399" width="14.85546875" style="1" customWidth="1"/>
    <col min="6400" max="6400" width="9.5703125" style="1" bestFit="1" customWidth="1"/>
    <col min="6401" max="6402" width="9.140625" style="1"/>
    <col min="6403" max="6403" width="11.5703125" style="1" customWidth="1"/>
    <col min="6404" max="6405" width="9.140625" style="1"/>
    <col min="6406" max="6406" width="10.85546875" style="1" bestFit="1" customWidth="1"/>
    <col min="6407" max="6636" width="9.140625" style="1"/>
    <col min="6637" max="6637" width="3.140625" style="1" customWidth="1"/>
    <col min="6638" max="6638" width="6.5703125" style="1" customWidth="1"/>
    <col min="6639" max="6639" width="55.85546875" style="1" customWidth="1"/>
    <col min="6640" max="6640" width="15" style="1" customWidth="1"/>
    <col min="6641" max="6641" width="13" style="1" customWidth="1"/>
    <col min="6642" max="6642" width="12.28515625" style="1" customWidth="1"/>
    <col min="6643" max="6643" width="15" style="1" customWidth="1"/>
    <col min="6644" max="6652" width="0" style="1" hidden="1" customWidth="1"/>
    <col min="6653" max="6653" width="17.42578125" style="1" customWidth="1"/>
    <col min="6654" max="6654" width="9.140625" style="1"/>
    <col min="6655" max="6655" width="14.85546875" style="1" customWidth="1"/>
    <col min="6656" max="6656" width="9.5703125" style="1" bestFit="1" customWidth="1"/>
    <col min="6657" max="6658" width="9.140625" style="1"/>
    <col min="6659" max="6659" width="11.5703125" style="1" customWidth="1"/>
    <col min="6660" max="6661" width="9.140625" style="1"/>
    <col min="6662" max="6662" width="10.85546875" style="1" bestFit="1" customWidth="1"/>
    <col min="6663" max="6892" width="9.140625" style="1"/>
    <col min="6893" max="6893" width="3.140625" style="1" customWidth="1"/>
    <col min="6894" max="6894" width="6.5703125" style="1" customWidth="1"/>
    <col min="6895" max="6895" width="55.85546875" style="1" customWidth="1"/>
    <col min="6896" max="6896" width="15" style="1" customWidth="1"/>
    <col min="6897" max="6897" width="13" style="1" customWidth="1"/>
    <col min="6898" max="6898" width="12.28515625" style="1" customWidth="1"/>
    <col min="6899" max="6899" width="15" style="1" customWidth="1"/>
    <col min="6900" max="6908" width="0" style="1" hidden="1" customWidth="1"/>
    <col min="6909" max="6909" width="17.42578125" style="1" customWidth="1"/>
    <col min="6910" max="6910" width="9.140625" style="1"/>
    <col min="6911" max="6911" width="14.85546875" style="1" customWidth="1"/>
    <col min="6912" max="6912" width="9.5703125" style="1" bestFit="1" customWidth="1"/>
    <col min="6913" max="6914" width="9.140625" style="1"/>
    <col min="6915" max="6915" width="11.5703125" style="1" customWidth="1"/>
    <col min="6916" max="6917" width="9.140625" style="1"/>
    <col min="6918" max="6918" width="10.85546875" style="1" bestFit="1" customWidth="1"/>
    <col min="6919" max="7148" width="9.140625" style="1"/>
    <col min="7149" max="7149" width="3.140625" style="1" customWidth="1"/>
    <col min="7150" max="7150" width="6.5703125" style="1" customWidth="1"/>
    <col min="7151" max="7151" width="55.85546875" style="1" customWidth="1"/>
    <col min="7152" max="7152" width="15" style="1" customWidth="1"/>
    <col min="7153" max="7153" width="13" style="1" customWidth="1"/>
    <col min="7154" max="7154" width="12.28515625" style="1" customWidth="1"/>
    <col min="7155" max="7155" width="15" style="1" customWidth="1"/>
    <col min="7156" max="7164" width="0" style="1" hidden="1" customWidth="1"/>
    <col min="7165" max="7165" width="17.42578125" style="1" customWidth="1"/>
    <col min="7166" max="7166" width="9.140625" style="1"/>
    <col min="7167" max="7167" width="14.85546875" style="1" customWidth="1"/>
    <col min="7168" max="7168" width="9.5703125" style="1" bestFit="1" customWidth="1"/>
    <col min="7169" max="7170" width="9.140625" style="1"/>
    <col min="7171" max="7171" width="11.5703125" style="1" customWidth="1"/>
    <col min="7172" max="7173" width="9.140625" style="1"/>
    <col min="7174" max="7174" width="10.85546875" style="1" bestFit="1" customWidth="1"/>
    <col min="7175" max="7404" width="9.140625" style="1"/>
    <col min="7405" max="7405" width="3.140625" style="1" customWidth="1"/>
    <col min="7406" max="7406" width="6.5703125" style="1" customWidth="1"/>
    <col min="7407" max="7407" width="55.85546875" style="1" customWidth="1"/>
    <col min="7408" max="7408" width="15" style="1" customWidth="1"/>
    <col min="7409" max="7409" width="13" style="1" customWidth="1"/>
    <col min="7410" max="7410" width="12.28515625" style="1" customWidth="1"/>
    <col min="7411" max="7411" width="15" style="1" customWidth="1"/>
    <col min="7412" max="7420" width="0" style="1" hidden="1" customWidth="1"/>
    <col min="7421" max="7421" width="17.42578125" style="1" customWidth="1"/>
    <col min="7422" max="7422" width="9.140625" style="1"/>
    <col min="7423" max="7423" width="14.85546875" style="1" customWidth="1"/>
    <col min="7424" max="7424" width="9.5703125" style="1" bestFit="1" customWidth="1"/>
    <col min="7425" max="7426" width="9.140625" style="1"/>
    <col min="7427" max="7427" width="11.5703125" style="1" customWidth="1"/>
    <col min="7428" max="7429" width="9.140625" style="1"/>
    <col min="7430" max="7430" width="10.85546875" style="1" bestFit="1" customWidth="1"/>
    <col min="7431" max="7660" width="9.140625" style="1"/>
    <col min="7661" max="7661" width="3.140625" style="1" customWidth="1"/>
    <col min="7662" max="7662" width="6.5703125" style="1" customWidth="1"/>
    <col min="7663" max="7663" width="55.85546875" style="1" customWidth="1"/>
    <col min="7664" max="7664" width="15" style="1" customWidth="1"/>
    <col min="7665" max="7665" width="13" style="1" customWidth="1"/>
    <col min="7666" max="7666" width="12.28515625" style="1" customWidth="1"/>
    <col min="7667" max="7667" width="15" style="1" customWidth="1"/>
    <col min="7668" max="7676" width="0" style="1" hidden="1" customWidth="1"/>
    <col min="7677" max="7677" width="17.42578125" style="1" customWidth="1"/>
    <col min="7678" max="7678" width="9.140625" style="1"/>
    <col min="7679" max="7679" width="14.85546875" style="1" customWidth="1"/>
    <col min="7680" max="7680" width="9.5703125" style="1" bestFit="1" customWidth="1"/>
    <col min="7681" max="7682" width="9.140625" style="1"/>
    <col min="7683" max="7683" width="11.5703125" style="1" customWidth="1"/>
    <col min="7684" max="7685" width="9.140625" style="1"/>
    <col min="7686" max="7686" width="10.85546875" style="1" bestFit="1" customWidth="1"/>
    <col min="7687" max="7916" width="9.140625" style="1"/>
    <col min="7917" max="7917" width="3.140625" style="1" customWidth="1"/>
    <col min="7918" max="7918" width="6.5703125" style="1" customWidth="1"/>
    <col min="7919" max="7919" width="55.85546875" style="1" customWidth="1"/>
    <col min="7920" max="7920" width="15" style="1" customWidth="1"/>
    <col min="7921" max="7921" width="13" style="1" customWidth="1"/>
    <col min="7922" max="7922" width="12.28515625" style="1" customWidth="1"/>
    <col min="7923" max="7923" width="15" style="1" customWidth="1"/>
    <col min="7924" max="7932" width="0" style="1" hidden="1" customWidth="1"/>
    <col min="7933" max="7933" width="17.42578125" style="1" customWidth="1"/>
    <col min="7934" max="7934" width="9.140625" style="1"/>
    <col min="7935" max="7935" width="14.85546875" style="1" customWidth="1"/>
    <col min="7936" max="7936" width="9.5703125" style="1" bestFit="1" customWidth="1"/>
    <col min="7937" max="7938" width="9.140625" style="1"/>
    <col min="7939" max="7939" width="11.5703125" style="1" customWidth="1"/>
    <col min="7940" max="7941" width="9.140625" style="1"/>
    <col min="7942" max="7942" width="10.85546875" style="1" bestFit="1" customWidth="1"/>
    <col min="7943" max="8172" width="9.140625" style="1"/>
    <col min="8173" max="8173" width="3.140625" style="1" customWidth="1"/>
    <col min="8174" max="8174" width="6.5703125" style="1" customWidth="1"/>
    <col min="8175" max="8175" width="55.85546875" style="1" customWidth="1"/>
    <col min="8176" max="8176" width="15" style="1" customWidth="1"/>
    <col min="8177" max="8177" width="13" style="1" customWidth="1"/>
    <col min="8178" max="8178" width="12.28515625" style="1" customWidth="1"/>
    <col min="8179" max="8179" width="15" style="1" customWidth="1"/>
    <col min="8180" max="8188" width="0" style="1" hidden="1" customWidth="1"/>
    <col min="8189" max="8189" width="17.42578125" style="1" customWidth="1"/>
    <col min="8190" max="8190" width="9.140625" style="1"/>
    <col min="8191" max="8191" width="14.85546875" style="1" customWidth="1"/>
    <col min="8192" max="8192" width="9.5703125" style="1" bestFit="1" customWidth="1"/>
    <col min="8193" max="8194" width="9.140625" style="1"/>
    <col min="8195" max="8195" width="11.5703125" style="1" customWidth="1"/>
    <col min="8196" max="8197" width="9.140625" style="1"/>
    <col min="8198" max="8198" width="10.85546875" style="1" bestFit="1" customWidth="1"/>
    <col min="8199" max="8428" width="9.140625" style="1"/>
    <col min="8429" max="8429" width="3.140625" style="1" customWidth="1"/>
    <col min="8430" max="8430" width="6.5703125" style="1" customWidth="1"/>
    <col min="8431" max="8431" width="55.85546875" style="1" customWidth="1"/>
    <col min="8432" max="8432" width="15" style="1" customWidth="1"/>
    <col min="8433" max="8433" width="13" style="1" customWidth="1"/>
    <col min="8434" max="8434" width="12.28515625" style="1" customWidth="1"/>
    <col min="8435" max="8435" width="15" style="1" customWidth="1"/>
    <col min="8436" max="8444" width="0" style="1" hidden="1" customWidth="1"/>
    <col min="8445" max="8445" width="17.42578125" style="1" customWidth="1"/>
    <col min="8446" max="8446" width="9.140625" style="1"/>
    <col min="8447" max="8447" width="14.85546875" style="1" customWidth="1"/>
    <col min="8448" max="8448" width="9.5703125" style="1" bestFit="1" customWidth="1"/>
    <col min="8449" max="8450" width="9.140625" style="1"/>
    <col min="8451" max="8451" width="11.5703125" style="1" customWidth="1"/>
    <col min="8452" max="8453" width="9.140625" style="1"/>
    <col min="8454" max="8454" width="10.85546875" style="1" bestFit="1" customWidth="1"/>
    <col min="8455" max="8684" width="9.140625" style="1"/>
    <col min="8685" max="8685" width="3.140625" style="1" customWidth="1"/>
    <col min="8686" max="8686" width="6.5703125" style="1" customWidth="1"/>
    <col min="8687" max="8687" width="55.85546875" style="1" customWidth="1"/>
    <col min="8688" max="8688" width="15" style="1" customWidth="1"/>
    <col min="8689" max="8689" width="13" style="1" customWidth="1"/>
    <col min="8690" max="8690" width="12.28515625" style="1" customWidth="1"/>
    <col min="8691" max="8691" width="15" style="1" customWidth="1"/>
    <col min="8692" max="8700" width="0" style="1" hidden="1" customWidth="1"/>
    <col min="8701" max="8701" width="17.42578125" style="1" customWidth="1"/>
    <col min="8702" max="8702" width="9.140625" style="1"/>
    <col min="8703" max="8703" width="14.85546875" style="1" customWidth="1"/>
    <col min="8704" max="8704" width="9.5703125" style="1" bestFit="1" customWidth="1"/>
    <col min="8705" max="8706" width="9.140625" style="1"/>
    <col min="8707" max="8707" width="11.5703125" style="1" customWidth="1"/>
    <col min="8708" max="8709" width="9.140625" style="1"/>
    <col min="8710" max="8710" width="10.85546875" style="1" bestFit="1" customWidth="1"/>
    <col min="8711" max="8940" width="9.140625" style="1"/>
    <col min="8941" max="8941" width="3.140625" style="1" customWidth="1"/>
    <col min="8942" max="8942" width="6.5703125" style="1" customWidth="1"/>
    <col min="8943" max="8943" width="55.85546875" style="1" customWidth="1"/>
    <col min="8944" max="8944" width="15" style="1" customWidth="1"/>
    <col min="8945" max="8945" width="13" style="1" customWidth="1"/>
    <col min="8946" max="8946" width="12.28515625" style="1" customWidth="1"/>
    <col min="8947" max="8947" width="15" style="1" customWidth="1"/>
    <col min="8948" max="8956" width="0" style="1" hidden="1" customWidth="1"/>
    <col min="8957" max="8957" width="17.42578125" style="1" customWidth="1"/>
    <col min="8958" max="8958" width="9.140625" style="1"/>
    <col min="8959" max="8959" width="14.85546875" style="1" customWidth="1"/>
    <col min="8960" max="8960" width="9.5703125" style="1" bestFit="1" customWidth="1"/>
    <col min="8961" max="8962" width="9.140625" style="1"/>
    <col min="8963" max="8963" width="11.5703125" style="1" customWidth="1"/>
    <col min="8964" max="8965" width="9.140625" style="1"/>
    <col min="8966" max="8966" width="10.85546875" style="1" bestFit="1" customWidth="1"/>
    <col min="8967" max="9196" width="9.140625" style="1"/>
    <col min="9197" max="9197" width="3.140625" style="1" customWidth="1"/>
    <col min="9198" max="9198" width="6.5703125" style="1" customWidth="1"/>
    <col min="9199" max="9199" width="55.85546875" style="1" customWidth="1"/>
    <col min="9200" max="9200" width="15" style="1" customWidth="1"/>
    <col min="9201" max="9201" width="13" style="1" customWidth="1"/>
    <col min="9202" max="9202" width="12.28515625" style="1" customWidth="1"/>
    <col min="9203" max="9203" width="15" style="1" customWidth="1"/>
    <col min="9204" max="9212" width="0" style="1" hidden="1" customWidth="1"/>
    <col min="9213" max="9213" width="17.42578125" style="1" customWidth="1"/>
    <col min="9214" max="9214" width="9.140625" style="1"/>
    <col min="9215" max="9215" width="14.85546875" style="1" customWidth="1"/>
    <col min="9216" max="9216" width="9.5703125" style="1" bestFit="1" customWidth="1"/>
    <col min="9217" max="9218" width="9.140625" style="1"/>
    <col min="9219" max="9219" width="11.5703125" style="1" customWidth="1"/>
    <col min="9220" max="9221" width="9.140625" style="1"/>
    <col min="9222" max="9222" width="10.85546875" style="1" bestFit="1" customWidth="1"/>
    <col min="9223" max="9452" width="9.140625" style="1"/>
    <col min="9453" max="9453" width="3.140625" style="1" customWidth="1"/>
    <col min="9454" max="9454" width="6.5703125" style="1" customWidth="1"/>
    <col min="9455" max="9455" width="55.85546875" style="1" customWidth="1"/>
    <col min="9456" max="9456" width="15" style="1" customWidth="1"/>
    <col min="9457" max="9457" width="13" style="1" customWidth="1"/>
    <col min="9458" max="9458" width="12.28515625" style="1" customWidth="1"/>
    <col min="9459" max="9459" width="15" style="1" customWidth="1"/>
    <col min="9460" max="9468" width="0" style="1" hidden="1" customWidth="1"/>
    <col min="9469" max="9469" width="17.42578125" style="1" customWidth="1"/>
    <col min="9470" max="9470" width="9.140625" style="1"/>
    <col min="9471" max="9471" width="14.85546875" style="1" customWidth="1"/>
    <col min="9472" max="9472" width="9.5703125" style="1" bestFit="1" customWidth="1"/>
    <col min="9473" max="9474" width="9.140625" style="1"/>
    <col min="9475" max="9475" width="11.5703125" style="1" customWidth="1"/>
    <col min="9476" max="9477" width="9.140625" style="1"/>
    <col min="9478" max="9478" width="10.85546875" style="1" bestFit="1" customWidth="1"/>
    <col min="9479" max="9708" width="9.140625" style="1"/>
    <col min="9709" max="9709" width="3.140625" style="1" customWidth="1"/>
    <col min="9710" max="9710" width="6.5703125" style="1" customWidth="1"/>
    <col min="9711" max="9711" width="55.85546875" style="1" customWidth="1"/>
    <col min="9712" max="9712" width="15" style="1" customWidth="1"/>
    <col min="9713" max="9713" width="13" style="1" customWidth="1"/>
    <col min="9714" max="9714" width="12.28515625" style="1" customWidth="1"/>
    <col min="9715" max="9715" width="15" style="1" customWidth="1"/>
    <col min="9716" max="9724" width="0" style="1" hidden="1" customWidth="1"/>
    <col min="9725" max="9725" width="17.42578125" style="1" customWidth="1"/>
    <col min="9726" max="9726" width="9.140625" style="1"/>
    <col min="9727" max="9727" width="14.85546875" style="1" customWidth="1"/>
    <col min="9728" max="9728" width="9.5703125" style="1" bestFit="1" customWidth="1"/>
    <col min="9729" max="9730" width="9.140625" style="1"/>
    <col min="9731" max="9731" width="11.5703125" style="1" customWidth="1"/>
    <col min="9732" max="9733" width="9.140625" style="1"/>
    <col min="9734" max="9734" width="10.85546875" style="1" bestFit="1" customWidth="1"/>
    <col min="9735" max="9964" width="9.140625" style="1"/>
    <col min="9965" max="9965" width="3.140625" style="1" customWidth="1"/>
    <col min="9966" max="9966" width="6.5703125" style="1" customWidth="1"/>
    <col min="9967" max="9967" width="55.85546875" style="1" customWidth="1"/>
    <col min="9968" max="9968" width="15" style="1" customWidth="1"/>
    <col min="9969" max="9969" width="13" style="1" customWidth="1"/>
    <col min="9970" max="9970" width="12.28515625" style="1" customWidth="1"/>
    <col min="9971" max="9971" width="15" style="1" customWidth="1"/>
    <col min="9972" max="9980" width="0" style="1" hidden="1" customWidth="1"/>
    <col min="9981" max="9981" width="17.42578125" style="1" customWidth="1"/>
    <col min="9982" max="9982" width="9.140625" style="1"/>
    <col min="9983" max="9983" width="14.85546875" style="1" customWidth="1"/>
    <col min="9984" max="9984" width="9.5703125" style="1" bestFit="1" customWidth="1"/>
    <col min="9985" max="9986" width="9.140625" style="1"/>
    <col min="9987" max="9987" width="11.5703125" style="1" customWidth="1"/>
    <col min="9988" max="9989" width="9.140625" style="1"/>
    <col min="9990" max="9990" width="10.85546875" style="1" bestFit="1" customWidth="1"/>
    <col min="9991" max="10220" width="9.140625" style="1"/>
    <col min="10221" max="10221" width="3.140625" style="1" customWidth="1"/>
    <col min="10222" max="10222" width="6.5703125" style="1" customWidth="1"/>
    <col min="10223" max="10223" width="55.85546875" style="1" customWidth="1"/>
    <col min="10224" max="10224" width="15" style="1" customWidth="1"/>
    <col min="10225" max="10225" width="13" style="1" customWidth="1"/>
    <col min="10226" max="10226" width="12.28515625" style="1" customWidth="1"/>
    <col min="10227" max="10227" width="15" style="1" customWidth="1"/>
    <col min="10228" max="10236" width="0" style="1" hidden="1" customWidth="1"/>
    <col min="10237" max="10237" width="17.42578125" style="1" customWidth="1"/>
    <col min="10238" max="10238" width="9.140625" style="1"/>
    <col min="10239" max="10239" width="14.85546875" style="1" customWidth="1"/>
    <col min="10240" max="10240" width="9.5703125" style="1" bestFit="1" customWidth="1"/>
    <col min="10241" max="10242" width="9.140625" style="1"/>
    <col min="10243" max="10243" width="11.5703125" style="1" customWidth="1"/>
    <col min="10244" max="10245" width="9.140625" style="1"/>
    <col min="10246" max="10246" width="10.85546875" style="1" bestFit="1" customWidth="1"/>
    <col min="10247" max="10476" width="9.140625" style="1"/>
    <col min="10477" max="10477" width="3.140625" style="1" customWidth="1"/>
    <col min="10478" max="10478" width="6.5703125" style="1" customWidth="1"/>
    <col min="10479" max="10479" width="55.85546875" style="1" customWidth="1"/>
    <col min="10480" max="10480" width="15" style="1" customWidth="1"/>
    <col min="10481" max="10481" width="13" style="1" customWidth="1"/>
    <col min="10482" max="10482" width="12.28515625" style="1" customWidth="1"/>
    <col min="10483" max="10483" width="15" style="1" customWidth="1"/>
    <col min="10484" max="10492" width="0" style="1" hidden="1" customWidth="1"/>
    <col min="10493" max="10493" width="17.42578125" style="1" customWidth="1"/>
    <col min="10494" max="10494" width="9.140625" style="1"/>
    <col min="10495" max="10495" width="14.85546875" style="1" customWidth="1"/>
    <col min="10496" max="10496" width="9.5703125" style="1" bestFit="1" customWidth="1"/>
    <col min="10497" max="10498" width="9.140625" style="1"/>
    <col min="10499" max="10499" width="11.5703125" style="1" customWidth="1"/>
    <col min="10500" max="10501" width="9.140625" style="1"/>
    <col min="10502" max="10502" width="10.85546875" style="1" bestFit="1" customWidth="1"/>
    <col min="10503" max="10732" width="9.140625" style="1"/>
    <col min="10733" max="10733" width="3.140625" style="1" customWidth="1"/>
    <col min="10734" max="10734" width="6.5703125" style="1" customWidth="1"/>
    <col min="10735" max="10735" width="55.85546875" style="1" customWidth="1"/>
    <col min="10736" max="10736" width="15" style="1" customWidth="1"/>
    <col min="10737" max="10737" width="13" style="1" customWidth="1"/>
    <col min="10738" max="10738" width="12.28515625" style="1" customWidth="1"/>
    <col min="10739" max="10739" width="15" style="1" customWidth="1"/>
    <col min="10740" max="10748" width="0" style="1" hidden="1" customWidth="1"/>
    <col min="10749" max="10749" width="17.42578125" style="1" customWidth="1"/>
    <col min="10750" max="10750" width="9.140625" style="1"/>
    <col min="10751" max="10751" width="14.85546875" style="1" customWidth="1"/>
    <col min="10752" max="10752" width="9.5703125" style="1" bestFit="1" customWidth="1"/>
    <col min="10753" max="10754" width="9.140625" style="1"/>
    <col min="10755" max="10755" width="11.5703125" style="1" customWidth="1"/>
    <col min="10756" max="10757" width="9.140625" style="1"/>
    <col min="10758" max="10758" width="10.85546875" style="1" bestFit="1" customWidth="1"/>
    <col min="10759" max="10988" width="9.140625" style="1"/>
    <col min="10989" max="10989" width="3.140625" style="1" customWidth="1"/>
    <col min="10990" max="10990" width="6.5703125" style="1" customWidth="1"/>
    <col min="10991" max="10991" width="55.85546875" style="1" customWidth="1"/>
    <col min="10992" max="10992" width="15" style="1" customWidth="1"/>
    <col min="10993" max="10993" width="13" style="1" customWidth="1"/>
    <col min="10994" max="10994" width="12.28515625" style="1" customWidth="1"/>
    <col min="10995" max="10995" width="15" style="1" customWidth="1"/>
    <col min="10996" max="11004" width="0" style="1" hidden="1" customWidth="1"/>
    <col min="11005" max="11005" width="17.42578125" style="1" customWidth="1"/>
    <col min="11006" max="11006" width="9.140625" style="1"/>
    <col min="11007" max="11007" width="14.85546875" style="1" customWidth="1"/>
    <col min="11008" max="11008" width="9.5703125" style="1" bestFit="1" customWidth="1"/>
    <col min="11009" max="11010" width="9.140625" style="1"/>
    <col min="11011" max="11011" width="11.5703125" style="1" customWidth="1"/>
    <col min="11012" max="11013" width="9.140625" style="1"/>
    <col min="11014" max="11014" width="10.85546875" style="1" bestFit="1" customWidth="1"/>
    <col min="11015" max="11244" width="9.140625" style="1"/>
    <col min="11245" max="11245" width="3.140625" style="1" customWidth="1"/>
    <col min="11246" max="11246" width="6.5703125" style="1" customWidth="1"/>
    <col min="11247" max="11247" width="55.85546875" style="1" customWidth="1"/>
    <col min="11248" max="11248" width="15" style="1" customWidth="1"/>
    <col min="11249" max="11249" width="13" style="1" customWidth="1"/>
    <col min="11250" max="11250" width="12.28515625" style="1" customWidth="1"/>
    <col min="11251" max="11251" width="15" style="1" customWidth="1"/>
    <col min="11252" max="11260" width="0" style="1" hidden="1" customWidth="1"/>
    <col min="11261" max="11261" width="17.42578125" style="1" customWidth="1"/>
    <col min="11262" max="11262" width="9.140625" style="1"/>
    <col min="11263" max="11263" width="14.85546875" style="1" customWidth="1"/>
    <col min="11264" max="11264" width="9.5703125" style="1" bestFit="1" customWidth="1"/>
    <col min="11265" max="11266" width="9.140625" style="1"/>
    <col min="11267" max="11267" width="11.5703125" style="1" customWidth="1"/>
    <col min="11268" max="11269" width="9.140625" style="1"/>
    <col min="11270" max="11270" width="10.85546875" style="1" bestFit="1" customWidth="1"/>
    <col min="11271" max="11500" width="9.140625" style="1"/>
    <col min="11501" max="11501" width="3.140625" style="1" customWidth="1"/>
    <col min="11502" max="11502" width="6.5703125" style="1" customWidth="1"/>
    <col min="11503" max="11503" width="55.85546875" style="1" customWidth="1"/>
    <col min="11504" max="11504" width="15" style="1" customWidth="1"/>
    <col min="11505" max="11505" width="13" style="1" customWidth="1"/>
    <col min="11506" max="11506" width="12.28515625" style="1" customWidth="1"/>
    <col min="11507" max="11507" width="15" style="1" customWidth="1"/>
    <col min="11508" max="11516" width="0" style="1" hidden="1" customWidth="1"/>
    <col min="11517" max="11517" width="17.42578125" style="1" customWidth="1"/>
    <col min="11518" max="11518" width="9.140625" style="1"/>
    <col min="11519" max="11519" width="14.85546875" style="1" customWidth="1"/>
    <col min="11520" max="11520" width="9.5703125" style="1" bestFit="1" customWidth="1"/>
    <col min="11521" max="11522" width="9.140625" style="1"/>
    <col min="11523" max="11523" width="11.5703125" style="1" customWidth="1"/>
    <col min="11524" max="11525" width="9.140625" style="1"/>
    <col min="11526" max="11526" width="10.85546875" style="1" bestFit="1" customWidth="1"/>
    <col min="11527" max="11756" width="9.140625" style="1"/>
    <col min="11757" max="11757" width="3.140625" style="1" customWidth="1"/>
    <col min="11758" max="11758" width="6.5703125" style="1" customWidth="1"/>
    <col min="11759" max="11759" width="55.85546875" style="1" customWidth="1"/>
    <col min="11760" max="11760" width="15" style="1" customWidth="1"/>
    <col min="11761" max="11761" width="13" style="1" customWidth="1"/>
    <col min="11762" max="11762" width="12.28515625" style="1" customWidth="1"/>
    <col min="11763" max="11763" width="15" style="1" customWidth="1"/>
    <col min="11764" max="11772" width="0" style="1" hidden="1" customWidth="1"/>
    <col min="11773" max="11773" width="17.42578125" style="1" customWidth="1"/>
    <col min="11774" max="11774" width="9.140625" style="1"/>
    <col min="11775" max="11775" width="14.85546875" style="1" customWidth="1"/>
    <col min="11776" max="11776" width="9.5703125" style="1" bestFit="1" customWidth="1"/>
    <col min="11777" max="11778" width="9.140625" style="1"/>
    <col min="11779" max="11779" width="11.5703125" style="1" customWidth="1"/>
    <col min="11780" max="11781" width="9.140625" style="1"/>
    <col min="11782" max="11782" width="10.85546875" style="1" bestFit="1" customWidth="1"/>
    <col min="11783" max="12012" width="9.140625" style="1"/>
    <col min="12013" max="12013" width="3.140625" style="1" customWidth="1"/>
    <col min="12014" max="12014" width="6.5703125" style="1" customWidth="1"/>
    <col min="12015" max="12015" width="55.85546875" style="1" customWidth="1"/>
    <col min="12016" max="12016" width="15" style="1" customWidth="1"/>
    <col min="12017" max="12017" width="13" style="1" customWidth="1"/>
    <col min="12018" max="12018" width="12.28515625" style="1" customWidth="1"/>
    <col min="12019" max="12019" width="15" style="1" customWidth="1"/>
    <col min="12020" max="12028" width="0" style="1" hidden="1" customWidth="1"/>
    <col min="12029" max="12029" width="17.42578125" style="1" customWidth="1"/>
    <col min="12030" max="12030" width="9.140625" style="1"/>
    <col min="12031" max="12031" width="14.85546875" style="1" customWidth="1"/>
    <col min="12032" max="12032" width="9.5703125" style="1" bestFit="1" customWidth="1"/>
    <col min="12033" max="12034" width="9.140625" style="1"/>
    <col min="12035" max="12035" width="11.5703125" style="1" customWidth="1"/>
    <col min="12036" max="12037" width="9.140625" style="1"/>
    <col min="12038" max="12038" width="10.85546875" style="1" bestFit="1" customWidth="1"/>
    <col min="12039" max="12268" width="9.140625" style="1"/>
    <col min="12269" max="12269" width="3.140625" style="1" customWidth="1"/>
    <col min="12270" max="12270" width="6.5703125" style="1" customWidth="1"/>
    <col min="12271" max="12271" width="55.85546875" style="1" customWidth="1"/>
    <col min="12272" max="12272" width="15" style="1" customWidth="1"/>
    <col min="12273" max="12273" width="13" style="1" customWidth="1"/>
    <col min="12274" max="12274" width="12.28515625" style="1" customWidth="1"/>
    <col min="12275" max="12275" width="15" style="1" customWidth="1"/>
    <col min="12276" max="12284" width="0" style="1" hidden="1" customWidth="1"/>
    <col min="12285" max="12285" width="17.42578125" style="1" customWidth="1"/>
    <col min="12286" max="12286" width="9.140625" style="1"/>
    <col min="12287" max="12287" width="14.85546875" style="1" customWidth="1"/>
    <col min="12288" max="12288" width="9.5703125" style="1" bestFit="1" customWidth="1"/>
    <col min="12289" max="12290" width="9.140625" style="1"/>
    <col min="12291" max="12291" width="11.5703125" style="1" customWidth="1"/>
    <col min="12292" max="12293" width="9.140625" style="1"/>
    <col min="12294" max="12294" width="10.85546875" style="1" bestFit="1" customWidth="1"/>
    <col min="12295" max="12524" width="9.140625" style="1"/>
    <col min="12525" max="12525" width="3.140625" style="1" customWidth="1"/>
    <col min="12526" max="12526" width="6.5703125" style="1" customWidth="1"/>
    <col min="12527" max="12527" width="55.85546875" style="1" customWidth="1"/>
    <col min="12528" max="12528" width="15" style="1" customWidth="1"/>
    <col min="12529" max="12529" width="13" style="1" customWidth="1"/>
    <col min="12530" max="12530" width="12.28515625" style="1" customWidth="1"/>
    <col min="12531" max="12531" width="15" style="1" customWidth="1"/>
    <col min="12532" max="12540" width="0" style="1" hidden="1" customWidth="1"/>
    <col min="12541" max="12541" width="17.42578125" style="1" customWidth="1"/>
    <col min="12542" max="12542" width="9.140625" style="1"/>
    <col min="12543" max="12543" width="14.85546875" style="1" customWidth="1"/>
    <col min="12544" max="12544" width="9.5703125" style="1" bestFit="1" customWidth="1"/>
    <col min="12545" max="12546" width="9.140625" style="1"/>
    <col min="12547" max="12547" width="11.5703125" style="1" customWidth="1"/>
    <col min="12548" max="12549" width="9.140625" style="1"/>
    <col min="12550" max="12550" width="10.85546875" style="1" bestFit="1" customWidth="1"/>
    <col min="12551" max="12780" width="9.140625" style="1"/>
    <col min="12781" max="12781" width="3.140625" style="1" customWidth="1"/>
    <col min="12782" max="12782" width="6.5703125" style="1" customWidth="1"/>
    <col min="12783" max="12783" width="55.85546875" style="1" customWidth="1"/>
    <col min="12784" max="12784" width="15" style="1" customWidth="1"/>
    <col min="12785" max="12785" width="13" style="1" customWidth="1"/>
    <col min="12786" max="12786" width="12.28515625" style="1" customWidth="1"/>
    <col min="12787" max="12787" width="15" style="1" customWidth="1"/>
    <col min="12788" max="12796" width="0" style="1" hidden="1" customWidth="1"/>
    <col min="12797" max="12797" width="17.42578125" style="1" customWidth="1"/>
    <col min="12798" max="12798" width="9.140625" style="1"/>
    <col min="12799" max="12799" width="14.85546875" style="1" customWidth="1"/>
    <col min="12800" max="12800" width="9.5703125" style="1" bestFit="1" customWidth="1"/>
    <col min="12801" max="12802" width="9.140625" style="1"/>
    <col min="12803" max="12803" width="11.5703125" style="1" customWidth="1"/>
    <col min="12804" max="12805" width="9.140625" style="1"/>
    <col min="12806" max="12806" width="10.85546875" style="1" bestFit="1" customWidth="1"/>
    <col min="12807" max="13036" width="9.140625" style="1"/>
    <col min="13037" max="13037" width="3.140625" style="1" customWidth="1"/>
    <col min="13038" max="13038" width="6.5703125" style="1" customWidth="1"/>
    <col min="13039" max="13039" width="55.85546875" style="1" customWidth="1"/>
    <col min="13040" max="13040" width="15" style="1" customWidth="1"/>
    <col min="13041" max="13041" width="13" style="1" customWidth="1"/>
    <col min="13042" max="13042" width="12.28515625" style="1" customWidth="1"/>
    <col min="13043" max="13043" width="15" style="1" customWidth="1"/>
    <col min="13044" max="13052" width="0" style="1" hidden="1" customWidth="1"/>
    <col min="13053" max="13053" width="17.42578125" style="1" customWidth="1"/>
    <col min="13054" max="13054" width="9.140625" style="1"/>
    <col min="13055" max="13055" width="14.85546875" style="1" customWidth="1"/>
    <col min="13056" max="13056" width="9.5703125" style="1" bestFit="1" customWidth="1"/>
    <col min="13057" max="13058" width="9.140625" style="1"/>
    <col min="13059" max="13059" width="11.5703125" style="1" customWidth="1"/>
    <col min="13060" max="13061" width="9.140625" style="1"/>
    <col min="13062" max="13062" width="10.85546875" style="1" bestFit="1" customWidth="1"/>
    <col min="13063" max="13292" width="9.140625" style="1"/>
    <col min="13293" max="13293" width="3.140625" style="1" customWidth="1"/>
    <col min="13294" max="13294" width="6.5703125" style="1" customWidth="1"/>
    <col min="13295" max="13295" width="55.85546875" style="1" customWidth="1"/>
    <col min="13296" max="13296" width="15" style="1" customWidth="1"/>
    <col min="13297" max="13297" width="13" style="1" customWidth="1"/>
    <col min="13298" max="13298" width="12.28515625" style="1" customWidth="1"/>
    <col min="13299" max="13299" width="15" style="1" customWidth="1"/>
    <col min="13300" max="13308" width="0" style="1" hidden="1" customWidth="1"/>
    <col min="13309" max="13309" width="17.42578125" style="1" customWidth="1"/>
    <col min="13310" max="13310" width="9.140625" style="1"/>
    <col min="13311" max="13311" width="14.85546875" style="1" customWidth="1"/>
    <col min="13312" max="13312" width="9.5703125" style="1" bestFit="1" customWidth="1"/>
    <col min="13313" max="13314" width="9.140625" style="1"/>
    <col min="13315" max="13315" width="11.5703125" style="1" customWidth="1"/>
    <col min="13316" max="13317" width="9.140625" style="1"/>
    <col min="13318" max="13318" width="10.85546875" style="1" bestFit="1" customWidth="1"/>
    <col min="13319" max="13548" width="9.140625" style="1"/>
    <col min="13549" max="13549" width="3.140625" style="1" customWidth="1"/>
    <col min="13550" max="13550" width="6.5703125" style="1" customWidth="1"/>
    <col min="13551" max="13551" width="55.85546875" style="1" customWidth="1"/>
    <col min="13552" max="13552" width="15" style="1" customWidth="1"/>
    <col min="13553" max="13553" width="13" style="1" customWidth="1"/>
    <col min="13554" max="13554" width="12.28515625" style="1" customWidth="1"/>
    <col min="13555" max="13555" width="15" style="1" customWidth="1"/>
    <col min="13556" max="13564" width="0" style="1" hidden="1" customWidth="1"/>
    <col min="13565" max="13565" width="17.42578125" style="1" customWidth="1"/>
    <col min="13566" max="13566" width="9.140625" style="1"/>
    <col min="13567" max="13567" width="14.85546875" style="1" customWidth="1"/>
    <col min="13568" max="13568" width="9.5703125" style="1" bestFit="1" customWidth="1"/>
    <col min="13569" max="13570" width="9.140625" style="1"/>
    <col min="13571" max="13571" width="11.5703125" style="1" customWidth="1"/>
    <col min="13572" max="13573" width="9.140625" style="1"/>
    <col min="13574" max="13574" width="10.85546875" style="1" bestFit="1" customWidth="1"/>
    <col min="13575" max="13804" width="9.140625" style="1"/>
    <col min="13805" max="13805" width="3.140625" style="1" customWidth="1"/>
    <col min="13806" max="13806" width="6.5703125" style="1" customWidth="1"/>
    <col min="13807" max="13807" width="55.85546875" style="1" customWidth="1"/>
    <col min="13808" max="13808" width="15" style="1" customWidth="1"/>
    <col min="13809" max="13809" width="13" style="1" customWidth="1"/>
    <col min="13810" max="13810" width="12.28515625" style="1" customWidth="1"/>
    <col min="13811" max="13811" width="15" style="1" customWidth="1"/>
    <col min="13812" max="13820" width="0" style="1" hidden="1" customWidth="1"/>
    <col min="13821" max="13821" width="17.42578125" style="1" customWidth="1"/>
    <col min="13822" max="13822" width="9.140625" style="1"/>
    <col min="13823" max="13823" width="14.85546875" style="1" customWidth="1"/>
    <col min="13824" max="13824" width="9.5703125" style="1" bestFit="1" customWidth="1"/>
    <col min="13825" max="13826" width="9.140625" style="1"/>
    <col min="13827" max="13827" width="11.5703125" style="1" customWidth="1"/>
    <col min="13828" max="13829" width="9.140625" style="1"/>
    <col min="13830" max="13830" width="10.85546875" style="1" bestFit="1" customWidth="1"/>
    <col min="13831" max="14060" width="9.140625" style="1"/>
    <col min="14061" max="14061" width="3.140625" style="1" customWidth="1"/>
    <col min="14062" max="14062" width="6.5703125" style="1" customWidth="1"/>
    <col min="14063" max="14063" width="55.85546875" style="1" customWidth="1"/>
    <col min="14064" max="14064" width="15" style="1" customWidth="1"/>
    <col min="14065" max="14065" width="13" style="1" customWidth="1"/>
    <col min="14066" max="14066" width="12.28515625" style="1" customWidth="1"/>
    <col min="14067" max="14067" width="15" style="1" customWidth="1"/>
    <col min="14068" max="14076" width="0" style="1" hidden="1" customWidth="1"/>
    <col min="14077" max="14077" width="17.42578125" style="1" customWidth="1"/>
    <col min="14078" max="14078" width="9.140625" style="1"/>
    <col min="14079" max="14079" width="14.85546875" style="1" customWidth="1"/>
    <col min="14080" max="14080" width="9.5703125" style="1" bestFit="1" customWidth="1"/>
    <col min="14081" max="14082" width="9.140625" style="1"/>
    <col min="14083" max="14083" width="11.5703125" style="1" customWidth="1"/>
    <col min="14084" max="14085" width="9.140625" style="1"/>
    <col min="14086" max="14086" width="10.85546875" style="1" bestFit="1" customWidth="1"/>
    <col min="14087" max="14316" width="9.140625" style="1"/>
    <col min="14317" max="14317" width="3.140625" style="1" customWidth="1"/>
    <col min="14318" max="14318" width="6.5703125" style="1" customWidth="1"/>
    <col min="14319" max="14319" width="55.85546875" style="1" customWidth="1"/>
    <col min="14320" max="14320" width="15" style="1" customWidth="1"/>
    <col min="14321" max="14321" width="13" style="1" customWidth="1"/>
    <col min="14322" max="14322" width="12.28515625" style="1" customWidth="1"/>
    <col min="14323" max="14323" width="15" style="1" customWidth="1"/>
    <col min="14324" max="14332" width="0" style="1" hidden="1" customWidth="1"/>
    <col min="14333" max="14333" width="17.42578125" style="1" customWidth="1"/>
    <col min="14334" max="14334" width="9.140625" style="1"/>
    <col min="14335" max="14335" width="14.85546875" style="1" customWidth="1"/>
    <col min="14336" max="14336" width="9.5703125" style="1" bestFit="1" customWidth="1"/>
    <col min="14337" max="14338" width="9.140625" style="1"/>
    <col min="14339" max="14339" width="11.5703125" style="1" customWidth="1"/>
    <col min="14340" max="14341" width="9.140625" style="1"/>
    <col min="14342" max="14342" width="10.85546875" style="1" bestFit="1" customWidth="1"/>
    <col min="14343" max="14572" width="9.140625" style="1"/>
    <col min="14573" max="14573" width="3.140625" style="1" customWidth="1"/>
    <col min="14574" max="14574" width="6.5703125" style="1" customWidth="1"/>
    <col min="14575" max="14575" width="55.85546875" style="1" customWidth="1"/>
    <col min="14576" max="14576" width="15" style="1" customWidth="1"/>
    <col min="14577" max="14577" width="13" style="1" customWidth="1"/>
    <col min="14578" max="14578" width="12.28515625" style="1" customWidth="1"/>
    <col min="14579" max="14579" width="15" style="1" customWidth="1"/>
    <col min="14580" max="14588" width="0" style="1" hidden="1" customWidth="1"/>
    <col min="14589" max="14589" width="17.42578125" style="1" customWidth="1"/>
    <col min="14590" max="14590" width="9.140625" style="1"/>
    <col min="14591" max="14591" width="14.85546875" style="1" customWidth="1"/>
    <col min="14592" max="14592" width="9.5703125" style="1" bestFit="1" customWidth="1"/>
    <col min="14593" max="14594" width="9.140625" style="1"/>
    <col min="14595" max="14595" width="11.5703125" style="1" customWidth="1"/>
    <col min="14596" max="14597" width="9.140625" style="1"/>
    <col min="14598" max="14598" width="10.85546875" style="1" bestFit="1" customWidth="1"/>
    <col min="14599" max="14828" width="9.140625" style="1"/>
    <col min="14829" max="14829" width="3.140625" style="1" customWidth="1"/>
    <col min="14830" max="14830" width="6.5703125" style="1" customWidth="1"/>
    <col min="14831" max="14831" width="55.85546875" style="1" customWidth="1"/>
    <col min="14832" max="14832" width="15" style="1" customWidth="1"/>
    <col min="14833" max="14833" width="13" style="1" customWidth="1"/>
    <col min="14834" max="14834" width="12.28515625" style="1" customWidth="1"/>
    <col min="14835" max="14835" width="15" style="1" customWidth="1"/>
    <col min="14836" max="14844" width="0" style="1" hidden="1" customWidth="1"/>
    <col min="14845" max="14845" width="17.42578125" style="1" customWidth="1"/>
    <col min="14846" max="14846" width="9.140625" style="1"/>
    <col min="14847" max="14847" width="14.85546875" style="1" customWidth="1"/>
    <col min="14848" max="14848" width="9.5703125" style="1" bestFit="1" customWidth="1"/>
    <col min="14849" max="14850" width="9.140625" style="1"/>
    <col min="14851" max="14851" width="11.5703125" style="1" customWidth="1"/>
    <col min="14852" max="14853" width="9.140625" style="1"/>
    <col min="14854" max="14854" width="10.85546875" style="1" bestFit="1" customWidth="1"/>
    <col min="14855" max="15084" width="9.140625" style="1"/>
    <col min="15085" max="15085" width="3.140625" style="1" customWidth="1"/>
    <col min="15086" max="15086" width="6.5703125" style="1" customWidth="1"/>
    <col min="15087" max="15087" width="55.85546875" style="1" customWidth="1"/>
    <col min="15088" max="15088" width="15" style="1" customWidth="1"/>
    <col min="15089" max="15089" width="13" style="1" customWidth="1"/>
    <col min="15090" max="15090" width="12.28515625" style="1" customWidth="1"/>
    <col min="15091" max="15091" width="15" style="1" customWidth="1"/>
    <col min="15092" max="15100" width="0" style="1" hidden="1" customWidth="1"/>
    <col min="15101" max="15101" width="17.42578125" style="1" customWidth="1"/>
    <col min="15102" max="15102" width="9.140625" style="1"/>
    <col min="15103" max="15103" width="14.85546875" style="1" customWidth="1"/>
    <col min="15104" max="15104" width="9.5703125" style="1" bestFit="1" customWidth="1"/>
    <col min="15105" max="15106" width="9.140625" style="1"/>
    <col min="15107" max="15107" width="11.5703125" style="1" customWidth="1"/>
    <col min="15108" max="15109" width="9.140625" style="1"/>
    <col min="15110" max="15110" width="10.85546875" style="1" bestFit="1" customWidth="1"/>
    <col min="15111" max="15340" width="9.140625" style="1"/>
    <col min="15341" max="15341" width="3.140625" style="1" customWidth="1"/>
    <col min="15342" max="15342" width="6.5703125" style="1" customWidth="1"/>
    <col min="15343" max="15343" width="55.85546875" style="1" customWidth="1"/>
    <col min="15344" max="15344" width="15" style="1" customWidth="1"/>
    <col min="15345" max="15345" width="13" style="1" customWidth="1"/>
    <col min="15346" max="15346" width="12.28515625" style="1" customWidth="1"/>
    <col min="15347" max="15347" width="15" style="1" customWidth="1"/>
    <col min="15348" max="15356" width="0" style="1" hidden="1" customWidth="1"/>
    <col min="15357" max="15357" width="17.42578125" style="1" customWidth="1"/>
    <col min="15358" max="15358" width="9.140625" style="1"/>
    <col min="15359" max="15359" width="14.85546875" style="1" customWidth="1"/>
    <col min="15360" max="15360" width="9.5703125" style="1" bestFit="1" customWidth="1"/>
    <col min="15361" max="15362" width="9.140625" style="1"/>
    <col min="15363" max="15363" width="11.5703125" style="1" customWidth="1"/>
    <col min="15364" max="15365" width="9.140625" style="1"/>
    <col min="15366" max="15366" width="10.85546875" style="1" bestFit="1" customWidth="1"/>
    <col min="15367" max="15596" width="9.140625" style="1"/>
    <col min="15597" max="15597" width="3.140625" style="1" customWidth="1"/>
    <col min="15598" max="15598" width="6.5703125" style="1" customWidth="1"/>
    <col min="15599" max="15599" width="55.85546875" style="1" customWidth="1"/>
    <col min="15600" max="15600" width="15" style="1" customWidth="1"/>
    <col min="15601" max="15601" width="13" style="1" customWidth="1"/>
    <col min="15602" max="15602" width="12.28515625" style="1" customWidth="1"/>
    <col min="15603" max="15603" width="15" style="1" customWidth="1"/>
    <col min="15604" max="15612" width="0" style="1" hidden="1" customWidth="1"/>
    <col min="15613" max="15613" width="17.42578125" style="1" customWidth="1"/>
    <col min="15614" max="15614" width="9.140625" style="1"/>
    <col min="15615" max="15615" width="14.85546875" style="1" customWidth="1"/>
    <col min="15616" max="15616" width="9.5703125" style="1" bestFit="1" customWidth="1"/>
    <col min="15617" max="15618" width="9.140625" style="1"/>
    <col min="15619" max="15619" width="11.5703125" style="1" customWidth="1"/>
    <col min="15620" max="15621" width="9.140625" style="1"/>
    <col min="15622" max="15622" width="10.85546875" style="1" bestFit="1" customWidth="1"/>
    <col min="15623" max="15852" width="9.140625" style="1"/>
    <col min="15853" max="15853" width="3.140625" style="1" customWidth="1"/>
    <col min="15854" max="15854" width="6.5703125" style="1" customWidth="1"/>
    <col min="15855" max="15855" width="55.85546875" style="1" customWidth="1"/>
    <col min="15856" max="15856" width="15" style="1" customWidth="1"/>
    <col min="15857" max="15857" width="13" style="1" customWidth="1"/>
    <col min="15858" max="15858" width="12.28515625" style="1" customWidth="1"/>
    <col min="15859" max="15859" width="15" style="1" customWidth="1"/>
    <col min="15860" max="15868" width="0" style="1" hidden="1" customWidth="1"/>
    <col min="15869" max="15869" width="17.42578125" style="1" customWidth="1"/>
    <col min="15870" max="15870" width="9.140625" style="1"/>
    <col min="15871" max="15871" width="14.85546875" style="1" customWidth="1"/>
    <col min="15872" max="15872" width="9.5703125" style="1" bestFit="1" customWidth="1"/>
    <col min="15873" max="15874" width="9.140625" style="1"/>
    <col min="15875" max="15875" width="11.5703125" style="1" customWidth="1"/>
    <col min="15876" max="15877" width="9.140625" style="1"/>
    <col min="15878" max="15878" width="10.85546875" style="1" bestFit="1" customWidth="1"/>
    <col min="15879" max="16108" width="9.140625" style="1"/>
    <col min="16109" max="16109" width="3.140625" style="1" customWidth="1"/>
    <col min="16110" max="16110" width="6.5703125" style="1" customWidth="1"/>
    <col min="16111" max="16111" width="55.85546875" style="1" customWidth="1"/>
    <col min="16112" max="16112" width="15" style="1" customWidth="1"/>
    <col min="16113" max="16113" width="13" style="1" customWidth="1"/>
    <col min="16114" max="16114" width="12.28515625" style="1" customWidth="1"/>
    <col min="16115" max="16115" width="15" style="1" customWidth="1"/>
    <col min="16116" max="16124" width="0" style="1" hidden="1" customWidth="1"/>
    <col min="16125" max="16125" width="17.42578125" style="1" customWidth="1"/>
    <col min="16126" max="16126" width="9.140625" style="1"/>
    <col min="16127" max="16127" width="14.85546875" style="1" customWidth="1"/>
    <col min="16128" max="16128" width="9.5703125" style="1" bestFit="1" customWidth="1"/>
    <col min="16129" max="16130" width="9.140625" style="1"/>
    <col min="16131" max="16131" width="11.5703125" style="1" customWidth="1"/>
    <col min="16132" max="16133" width="9.140625" style="1"/>
    <col min="16134" max="16134" width="10.85546875" style="1" bestFit="1" customWidth="1"/>
    <col min="16135" max="16384" width="9.140625" style="1"/>
  </cols>
  <sheetData>
    <row r="1" spans="1:16" ht="19.5" customHeight="1" x14ac:dyDescent="0.25">
      <c r="A1" s="88" t="s">
        <v>0</v>
      </c>
      <c r="B1" s="88"/>
      <c r="C1" s="88"/>
      <c r="D1" s="88"/>
      <c r="E1" s="88"/>
      <c r="F1" s="88"/>
      <c r="G1" s="88"/>
    </row>
    <row r="2" spans="1:16" s="5" customFormat="1" ht="6.75" customHeight="1" x14ac:dyDescent="0.2">
      <c r="A2" s="2"/>
      <c r="B2" s="89"/>
      <c r="C2" s="89"/>
      <c r="D2" s="3"/>
      <c r="E2" s="4"/>
      <c r="F2" s="4"/>
      <c r="G2" s="3"/>
    </row>
    <row r="3" spans="1:16" s="7" customFormat="1" ht="27" customHeight="1" x14ac:dyDescent="0.2">
      <c r="A3" s="90" t="s">
        <v>1</v>
      </c>
      <c r="B3" s="91"/>
      <c r="C3" s="91" t="s">
        <v>2</v>
      </c>
      <c r="D3" s="94" t="s">
        <v>3</v>
      </c>
      <c r="E3" s="95" t="s">
        <v>4</v>
      </c>
      <c r="F3" s="96"/>
      <c r="G3" s="94" t="s">
        <v>5</v>
      </c>
    </row>
    <row r="4" spans="1:16" s="7" customFormat="1" ht="40.5" customHeight="1" x14ac:dyDescent="0.2">
      <c r="A4" s="92"/>
      <c r="B4" s="93"/>
      <c r="C4" s="93"/>
      <c r="D4" s="94"/>
      <c r="E4" s="6" t="s">
        <v>6</v>
      </c>
      <c r="F4" s="6" t="s">
        <v>7</v>
      </c>
      <c r="G4" s="94"/>
    </row>
    <row r="5" spans="1:16" ht="8.25" customHeight="1" x14ac:dyDescent="0.2">
      <c r="A5" s="8"/>
      <c r="B5" s="9"/>
      <c r="C5" s="9"/>
      <c r="D5" s="9"/>
      <c r="E5" s="9"/>
      <c r="F5" s="9"/>
      <c r="G5" s="9"/>
    </row>
    <row r="6" spans="1:16" s="12" customFormat="1" ht="18" customHeight="1" x14ac:dyDescent="0.2">
      <c r="A6" s="10" t="s">
        <v>8</v>
      </c>
      <c r="B6" s="82" t="s">
        <v>9</v>
      </c>
      <c r="C6" s="82"/>
      <c r="D6" s="10"/>
      <c r="E6" s="10"/>
      <c r="F6" s="10"/>
      <c r="G6" s="10"/>
      <c r="H6" s="11"/>
      <c r="I6" s="11"/>
      <c r="J6" s="11"/>
      <c r="K6" s="11"/>
      <c r="L6" s="11"/>
      <c r="M6" s="11"/>
      <c r="N6" s="11"/>
      <c r="O6" s="11"/>
      <c r="P6" s="11"/>
    </row>
    <row r="7" spans="1:16" s="16" customFormat="1" ht="27.75" customHeight="1" x14ac:dyDescent="0.2">
      <c r="A7" s="13" t="s">
        <v>10</v>
      </c>
      <c r="B7" s="83" t="s">
        <v>11</v>
      </c>
      <c r="C7" s="83"/>
      <c r="D7" s="14">
        <v>2101223703.8099999</v>
      </c>
      <c r="E7" s="14">
        <v>37278082</v>
      </c>
      <c r="F7" s="14"/>
      <c r="G7" s="14">
        <f t="shared" ref="G7:G12" si="0">D7+E7-F7</f>
        <v>2138501785.8099999</v>
      </c>
      <c r="H7" s="15" t="e">
        <f>G7-#REF!-G8</f>
        <v>#REF!</v>
      </c>
    </row>
    <row r="8" spans="1:16" s="16" customFormat="1" ht="27.75" customHeight="1" x14ac:dyDescent="0.2">
      <c r="A8" s="13" t="s">
        <v>12</v>
      </c>
      <c r="B8" s="83" t="s">
        <v>13</v>
      </c>
      <c r="C8" s="83"/>
      <c r="D8" s="14">
        <v>377192610</v>
      </c>
      <c r="E8" s="14">
        <v>37278082</v>
      </c>
      <c r="F8" s="14"/>
      <c r="G8" s="14">
        <f t="shared" si="0"/>
        <v>414470692</v>
      </c>
      <c r="H8" s="16">
        <v>267358703</v>
      </c>
      <c r="I8" s="15">
        <f>H8-G8</f>
        <v>-147111989</v>
      </c>
    </row>
    <row r="9" spans="1:16" s="16" customFormat="1" ht="27.75" customHeight="1" x14ac:dyDescent="0.2">
      <c r="A9" s="13" t="s">
        <v>14</v>
      </c>
      <c r="B9" s="83" t="s">
        <v>15</v>
      </c>
      <c r="C9" s="83"/>
      <c r="D9" s="14">
        <v>2505117669</v>
      </c>
      <c r="E9" s="14">
        <v>37278082</v>
      </c>
      <c r="F9" s="14"/>
      <c r="G9" s="14">
        <f t="shared" si="0"/>
        <v>2542395751</v>
      </c>
    </row>
    <row r="10" spans="1:16" s="16" customFormat="1" ht="27.75" customHeight="1" x14ac:dyDescent="0.2">
      <c r="A10" s="13" t="s">
        <v>16</v>
      </c>
      <c r="B10" s="83" t="s">
        <v>17</v>
      </c>
      <c r="C10" s="83"/>
      <c r="D10" s="14">
        <v>993778370</v>
      </c>
      <c r="E10" s="14">
        <v>37278082</v>
      </c>
      <c r="F10" s="14"/>
      <c r="G10" s="14">
        <f t="shared" si="0"/>
        <v>1031056452</v>
      </c>
      <c r="H10" s="16">
        <v>376526381</v>
      </c>
      <c r="I10" s="15">
        <f>G10-H10</f>
        <v>654530071</v>
      </c>
    </row>
    <row r="11" spans="1:16" s="16" customFormat="1" ht="27.75" customHeight="1" x14ac:dyDescent="0.2">
      <c r="A11" s="13" t="s">
        <v>18</v>
      </c>
      <c r="B11" s="84" t="s">
        <v>19</v>
      </c>
      <c r="C11" s="84"/>
      <c r="D11" s="14">
        <v>894737980</v>
      </c>
      <c r="E11" s="14">
        <v>37278082</v>
      </c>
      <c r="F11" s="14"/>
      <c r="G11" s="14">
        <f t="shared" si="0"/>
        <v>932016062</v>
      </c>
      <c r="H11" s="16">
        <v>318889634</v>
      </c>
      <c r="I11" s="16">
        <v>318889634</v>
      </c>
      <c r="J11" s="15">
        <f>D11-H11</f>
        <v>575848346</v>
      </c>
      <c r="K11" s="15">
        <f>D11+E11-H11</f>
        <v>613126428</v>
      </c>
    </row>
    <row r="12" spans="1:16" s="19" customFormat="1" ht="27.75" customHeight="1" x14ac:dyDescent="0.2">
      <c r="A12" s="13" t="s">
        <v>20</v>
      </c>
      <c r="B12" s="85" t="s">
        <v>21</v>
      </c>
      <c r="C12" s="86"/>
      <c r="D12" s="14">
        <v>511752851</v>
      </c>
      <c r="E12" s="14">
        <v>37278082</v>
      </c>
      <c r="F12" s="17"/>
      <c r="G12" s="14">
        <f t="shared" si="0"/>
        <v>549030933</v>
      </c>
      <c r="H12" s="17">
        <f>D12+E12-F12</f>
        <v>549030933</v>
      </c>
      <c r="I12" s="18"/>
      <c r="J12" s="18"/>
    </row>
    <row r="13" spans="1:16" s="16" customFormat="1" ht="9" customHeight="1" x14ac:dyDescent="0.2">
      <c r="A13" s="8"/>
      <c r="B13" s="20"/>
      <c r="C13" s="20"/>
      <c r="D13" s="15"/>
      <c r="E13" s="15"/>
      <c r="F13" s="15"/>
      <c r="G13" s="15"/>
    </row>
    <row r="14" spans="1:16" s="22" customFormat="1" ht="18" customHeight="1" x14ac:dyDescent="0.2">
      <c r="A14" s="10" t="s">
        <v>22</v>
      </c>
      <c r="B14" s="87" t="s">
        <v>23</v>
      </c>
      <c r="C14" s="87"/>
      <c r="D14" s="87"/>
      <c r="E14" s="87"/>
      <c r="F14" s="21"/>
      <c r="G14" s="21"/>
    </row>
    <row r="15" spans="1:16" ht="5.25" customHeight="1" x14ac:dyDescent="0.2"/>
    <row r="16" spans="1:16" s="16" customFormat="1" ht="15.75" customHeight="1" x14ac:dyDescent="0.2">
      <c r="A16" s="8" t="s">
        <v>10</v>
      </c>
      <c r="B16" s="72" t="s">
        <v>24</v>
      </c>
      <c r="C16" s="72"/>
      <c r="D16" s="72"/>
      <c r="E16" s="72"/>
      <c r="F16" s="72"/>
      <c r="G16" s="72"/>
    </row>
    <row r="17" spans="1:10" s="16" customFormat="1" ht="15.75" customHeight="1" x14ac:dyDescent="0.2">
      <c r="A17" s="8" t="s">
        <v>12</v>
      </c>
      <c r="B17" s="72" t="s">
        <v>25</v>
      </c>
      <c r="C17" s="72"/>
      <c r="D17" s="72"/>
      <c r="E17" s="72"/>
      <c r="F17" s="72"/>
      <c r="G17" s="72"/>
    </row>
    <row r="18" spans="1:10" s="16" customFormat="1" ht="15.75" customHeight="1" x14ac:dyDescent="0.2">
      <c r="A18" s="8" t="s">
        <v>14</v>
      </c>
      <c r="B18" s="72" t="s">
        <v>26</v>
      </c>
      <c r="C18" s="72"/>
      <c r="D18" s="72"/>
      <c r="E18" s="72"/>
      <c r="F18" s="72"/>
      <c r="G18" s="72"/>
    </row>
    <row r="19" spans="1:10" s="16" customFormat="1" ht="15.75" customHeight="1" x14ac:dyDescent="0.2">
      <c r="A19" s="8" t="s">
        <v>16</v>
      </c>
      <c r="B19" s="72" t="s">
        <v>27</v>
      </c>
      <c r="C19" s="72"/>
      <c r="D19" s="72"/>
      <c r="E19" s="72"/>
      <c r="F19" s="72"/>
      <c r="G19" s="72"/>
    </row>
    <row r="20" spans="1:10" s="16" customFormat="1" ht="15.75" customHeight="1" x14ac:dyDescent="0.2">
      <c r="A20" s="8" t="s">
        <v>18</v>
      </c>
      <c r="B20" s="72" t="s">
        <v>28</v>
      </c>
      <c r="C20" s="72"/>
      <c r="D20" s="72"/>
      <c r="E20" s="72"/>
      <c r="F20" s="72"/>
      <c r="G20" s="72"/>
      <c r="H20" s="72"/>
    </row>
    <row r="21" spans="1:10" s="16" customFormat="1" ht="15.75" customHeight="1" x14ac:dyDescent="0.2">
      <c r="A21" s="8" t="s">
        <v>20</v>
      </c>
      <c r="B21" s="72" t="s">
        <v>29</v>
      </c>
      <c r="C21" s="72"/>
      <c r="D21" s="72"/>
      <c r="E21" s="72"/>
      <c r="F21" s="72"/>
      <c r="G21" s="72"/>
      <c r="H21" s="72"/>
      <c r="I21" s="15"/>
      <c r="J21" s="15"/>
    </row>
    <row r="22" spans="1:10" s="16" customFormat="1" ht="15.75" customHeight="1" x14ac:dyDescent="0.2">
      <c r="A22" s="8" t="s">
        <v>30</v>
      </c>
      <c r="B22" s="72" t="s">
        <v>31</v>
      </c>
      <c r="C22" s="72"/>
      <c r="D22" s="72"/>
      <c r="E22" s="72"/>
      <c r="F22" s="72"/>
      <c r="G22" s="72"/>
    </row>
    <row r="23" spans="1:10" s="16" customFormat="1" ht="15.75" customHeight="1" x14ac:dyDescent="0.2">
      <c r="A23" s="8" t="s">
        <v>32</v>
      </c>
      <c r="B23" s="72" t="s">
        <v>33</v>
      </c>
      <c r="C23" s="72"/>
      <c r="D23" s="72"/>
      <c r="E23" s="72"/>
      <c r="F23" s="72"/>
      <c r="G23" s="72"/>
      <c r="H23" s="72"/>
    </row>
    <row r="24" spans="1:10" ht="6" customHeight="1" x14ac:dyDescent="0.2">
      <c r="A24" s="8"/>
      <c r="B24" s="9"/>
      <c r="C24" s="9"/>
      <c r="D24" s="9"/>
      <c r="E24" s="9"/>
      <c r="F24" s="9"/>
      <c r="G24" s="9"/>
    </row>
    <row r="25" spans="1:10" s="27" customFormat="1" ht="16.5" customHeight="1" x14ac:dyDescent="0.2">
      <c r="A25" s="26"/>
      <c r="B25" s="26"/>
      <c r="C25" s="78" t="s">
        <v>34</v>
      </c>
      <c r="D25" s="78"/>
      <c r="E25" s="78"/>
      <c r="F25" s="78"/>
      <c r="G25" s="78"/>
    </row>
    <row r="26" spans="1:10" ht="3.75" customHeight="1" x14ac:dyDescent="0.2"/>
    <row r="27" spans="1:10" s="22" customFormat="1" ht="18" customHeight="1" x14ac:dyDescent="0.2">
      <c r="A27" s="10" t="s">
        <v>35</v>
      </c>
      <c r="B27" s="10"/>
      <c r="C27" s="28" t="s">
        <v>36</v>
      </c>
      <c r="D27" s="21"/>
      <c r="E27" s="21"/>
      <c r="F27" s="21"/>
      <c r="G27" s="21"/>
    </row>
    <row r="28" spans="1:10" s="32" customFormat="1" ht="5.25" customHeight="1" x14ac:dyDescent="0.25">
      <c r="A28" s="29"/>
      <c r="B28" s="29"/>
      <c r="C28" s="30"/>
      <c r="D28" s="31"/>
      <c r="E28" s="31"/>
      <c r="F28" s="31"/>
      <c r="G28" s="31"/>
    </row>
    <row r="29" spans="1:10" s="27" customFormat="1" ht="24" customHeight="1" x14ac:dyDescent="0.2">
      <c r="A29" s="33"/>
      <c r="B29" s="33"/>
      <c r="C29" s="34" t="s">
        <v>37</v>
      </c>
      <c r="D29" s="35">
        <v>2101223703.8099999</v>
      </c>
      <c r="E29" s="35">
        <f>E31</f>
        <v>37278082</v>
      </c>
      <c r="F29" s="35">
        <f>F31</f>
        <v>0</v>
      </c>
      <c r="G29" s="35">
        <f>D29+E29-F29</f>
        <v>2138501785.8099999</v>
      </c>
    </row>
    <row r="30" spans="1:10" s="41" customFormat="1" ht="3.75" customHeight="1" x14ac:dyDescent="0.2">
      <c r="A30" s="36"/>
      <c r="B30" s="37"/>
      <c r="C30" s="38"/>
      <c r="D30" s="39"/>
      <c r="E30" s="39"/>
      <c r="F30" s="40"/>
      <c r="G30" s="40"/>
    </row>
    <row r="31" spans="1:10" s="16" customFormat="1" ht="18.75" customHeight="1" x14ac:dyDescent="0.2">
      <c r="A31" s="79"/>
      <c r="B31" s="79"/>
      <c r="C31" s="42" t="s">
        <v>38</v>
      </c>
      <c r="D31" s="43">
        <v>377192610</v>
      </c>
      <c r="E31" s="43">
        <f>E33</f>
        <v>37278082</v>
      </c>
      <c r="F31" s="43">
        <f>F33</f>
        <v>0</v>
      </c>
      <c r="G31" s="43">
        <f>D31+E31-F31</f>
        <v>414470692</v>
      </c>
      <c r="H31" s="15"/>
      <c r="I31" s="15"/>
    </row>
    <row r="32" spans="1:10" s="41" customFormat="1" ht="3.75" customHeight="1" x14ac:dyDescent="0.2">
      <c r="A32" s="36"/>
      <c r="B32" s="37"/>
      <c r="C32" s="38"/>
      <c r="D32" s="39"/>
      <c r="E32" s="39"/>
      <c r="F32" s="40"/>
      <c r="G32" s="40"/>
    </row>
    <row r="33" spans="1:10" s="32" customFormat="1" ht="24" customHeight="1" x14ac:dyDescent="0.25">
      <c r="A33" s="73">
        <v>921</v>
      </c>
      <c r="B33" s="73"/>
      <c r="C33" s="34" t="s">
        <v>39</v>
      </c>
      <c r="D33" s="35">
        <v>5809095</v>
      </c>
      <c r="E33" s="35">
        <f>E36</f>
        <v>37278082</v>
      </c>
      <c r="F33" s="35">
        <f>F36</f>
        <v>0</v>
      </c>
      <c r="G33" s="35">
        <f>D33+E33-F33</f>
        <v>43087177</v>
      </c>
      <c r="H33" s="32">
        <v>82310036</v>
      </c>
      <c r="I33" s="31">
        <f>H33-G33</f>
        <v>39222859</v>
      </c>
    </row>
    <row r="34" spans="1:10" s="16" customFormat="1" ht="15.75" customHeight="1" x14ac:dyDescent="0.2">
      <c r="A34" s="8"/>
      <c r="B34" s="8"/>
      <c r="C34" s="44" t="s">
        <v>40</v>
      </c>
      <c r="D34" s="45"/>
      <c r="E34" s="45"/>
      <c r="F34" s="15"/>
      <c r="G34" s="45"/>
      <c r="I34" s="25">
        <f>H34-G34</f>
        <v>0</v>
      </c>
    </row>
    <row r="35" spans="1:10" ht="25.5" customHeight="1" x14ac:dyDescent="0.2">
      <c r="B35" s="46" t="s">
        <v>41</v>
      </c>
      <c r="C35" s="47" t="s">
        <v>42</v>
      </c>
      <c r="D35" s="48">
        <v>0</v>
      </c>
      <c r="E35" s="48">
        <f>E36</f>
        <v>37278082</v>
      </c>
      <c r="F35" s="48">
        <f>F36</f>
        <v>0</v>
      </c>
      <c r="G35" s="48">
        <f>D35+E35-F35</f>
        <v>37278082</v>
      </c>
      <c r="H35" s="1">
        <v>152041480</v>
      </c>
      <c r="I35" s="25">
        <f>H35-G35</f>
        <v>114763398</v>
      </c>
    </row>
    <row r="36" spans="1:10" s="52" customFormat="1" ht="18" customHeight="1" x14ac:dyDescent="0.2">
      <c r="A36" s="80" t="s">
        <v>43</v>
      </c>
      <c r="B36" s="80"/>
      <c r="C36" s="49" t="s">
        <v>44</v>
      </c>
      <c r="D36" s="50">
        <v>0</v>
      </c>
      <c r="E36" s="50">
        <f>E37</f>
        <v>37278082</v>
      </c>
      <c r="F36" s="50">
        <f>F37</f>
        <v>0</v>
      </c>
      <c r="G36" s="50">
        <f>D36+E36-F36</f>
        <v>37278082</v>
      </c>
      <c r="H36" s="51"/>
      <c r="I36" s="51"/>
    </row>
    <row r="37" spans="1:10" s="56" customFormat="1" ht="15.75" customHeight="1" x14ac:dyDescent="0.2">
      <c r="A37" s="53"/>
      <c r="B37" s="54"/>
      <c r="C37" s="54" t="s">
        <v>45</v>
      </c>
      <c r="D37" s="55">
        <v>0</v>
      </c>
      <c r="E37" s="55">
        <v>37278082</v>
      </c>
      <c r="F37" s="55">
        <v>0</v>
      </c>
      <c r="G37" s="55">
        <f>D37+E37-F37</f>
        <v>37278082</v>
      </c>
    </row>
    <row r="38" spans="1:10" s="16" customFormat="1" ht="29.25" customHeight="1" x14ac:dyDescent="0.2">
      <c r="A38" s="8"/>
      <c r="B38" s="57"/>
      <c r="C38" s="72" t="s">
        <v>46</v>
      </c>
      <c r="D38" s="72"/>
      <c r="E38" s="72"/>
      <c r="F38" s="72"/>
      <c r="G38" s="72"/>
      <c r="H38" s="58"/>
      <c r="I38" s="15"/>
      <c r="J38" s="59"/>
    </row>
    <row r="39" spans="1:10" s="32" customFormat="1" ht="10.5" customHeight="1" x14ac:dyDescent="0.25">
      <c r="A39" s="29"/>
      <c r="B39" s="29"/>
      <c r="C39" s="30"/>
      <c r="D39" s="31"/>
      <c r="E39" s="31"/>
      <c r="F39" s="31"/>
      <c r="G39" s="31"/>
    </row>
    <row r="40" spans="1:10" s="22" customFormat="1" ht="18" customHeight="1" x14ac:dyDescent="0.2">
      <c r="A40" s="10" t="s">
        <v>47</v>
      </c>
      <c r="B40" s="10"/>
      <c r="C40" s="28" t="s">
        <v>48</v>
      </c>
      <c r="D40" s="21"/>
      <c r="E40" s="21"/>
      <c r="F40" s="21"/>
      <c r="G40" s="21"/>
    </row>
    <row r="41" spans="1:10" ht="6.75" customHeight="1" x14ac:dyDescent="0.2">
      <c r="C41" s="60"/>
      <c r="D41" s="60"/>
      <c r="E41" s="60"/>
      <c r="F41" s="60"/>
      <c r="G41" s="60"/>
    </row>
    <row r="42" spans="1:10" s="27" customFormat="1" ht="24" customHeight="1" x14ac:dyDescent="0.2">
      <c r="A42" s="33"/>
      <c r="B42" s="33"/>
      <c r="C42" s="34" t="s">
        <v>37</v>
      </c>
      <c r="D42" s="35">
        <v>2505117669</v>
      </c>
      <c r="E42" s="35">
        <f>E44+E55</f>
        <v>37278082</v>
      </c>
      <c r="F42" s="35">
        <f>F44+F55</f>
        <v>0</v>
      </c>
      <c r="G42" s="35">
        <f>D42+E42-F42</f>
        <v>2542395751</v>
      </c>
      <c r="H42" s="27">
        <v>953711274</v>
      </c>
      <c r="I42" s="61">
        <f>H42-G42</f>
        <v>-1588684477</v>
      </c>
    </row>
    <row r="43" spans="1:10" s="41" customFormat="1" ht="3.75" customHeight="1" x14ac:dyDescent="0.2">
      <c r="A43" s="36"/>
      <c r="B43" s="37"/>
      <c r="C43" s="38"/>
      <c r="D43" s="39"/>
      <c r="E43" s="39"/>
      <c r="F43" s="40"/>
      <c r="G43" s="40"/>
    </row>
    <row r="44" spans="1:10" s="27" customFormat="1" ht="24" customHeight="1" x14ac:dyDescent="0.2">
      <c r="A44" s="73">
        <v>758</v>
      </c>
      <c r="B44" s="73"/>
      <c r="C44" s="34" t="s">
        <v>49</v>
      </c>
      <c r="D44" s="35">
        <v>45590000</v>
      </c>
      <c r="E44" s="35">
        <f>E45</f>
        <v>0</v>
      </c>
      <c r="F44" s="35">
        <f>F45</f>
        <v>0</v>
      </c>
      <c r="G44" s="35">
        <f>D44+E44-F44</f>
        <v>45590000</v>
      </c>
      <c r="H44" s="61"/>
      <c r="I44" s="61"/>
    </row>
    <row r="45" spans="1:10" s="64" customFormat="1" ht="18.75" customHeight="1" x14ac:dyDescent="0.2">
      <c r="A45" s="81">
        <v>75818</v>
      </c>
      <c r="B45" s="81"/>
      <c r="C45" s="62" t="s">
        <v>50</v>
      </c>
      <c r="D45" s="63">
        <v>45590000</v>
      </c>
      <c r="E45" s="63">
        <v>0</v>
      </c>
      <c r="F45" s="63">
        <v>0</v>
      </c>
      <c r="G45" s="63">
        <f>D45+E45-F45</f>
        <v>45590000</v>
      </c>
      <c r="H45" s="58"/>
      <c r="I45" s="58"/>
    </row>
    <row r="46" spans="1:10" s="16" customFormat="1" ht="26.25" customHeight="1" x14ac:dyDescent="0.2">
      <c r="A46" s="8"/>
      <c r="B46" s="77" t="s">
        <v>51</v>
      </c>
      <c r="C46" s="77"/>
      <c r="D46" s="48">
        <v>5790000</v>
      </c>
      <c r="E46" s="48">
        <v>0</v>
      </c>
      <c r="F46" s="48">
        <v>0</v>
      </c>
      <c r="G46" s="48">
        <f>D46+E46-F46</f>
        <v>5790000</v>
      </c>
      <c r="H46" s="15"/>
      <c r="I46" s="15"/>
      <c r="J46" s="59"/>
    </row>
    <row r="47" spans="1:10" s="16" customFormat="1" ht="16.5" customHeight="1" x14ac:dyDescent="0.2">
      <c r="A47" s="8"/>
      <c r="B47" s="8"/>
      <c r="C47" s="72" t="s">
        <v>52</v>
      </c>
      <c r="D47" s="72"/>
      <c r="E47" s="72"/>
      <c r="F47" s="72"/>
      <c r="G47" s="72"/>
      <c r="H47" s="15"/>
      <c r="I47" s="15"/>
    </row>
    <row r="48" spans="1:10" s="16" customFormat="1" ht="28.5" customHeight="1" x14ac:dyDescent="0.2">
      <c r="A48" s="8"/>
      <c r="B48" s="8"/>
      <c r="C48" s="9" t="s">
        <v>53</v>
      </c>
      <c r="D48" s="48">
        <f>2505117669-5790000</f>
        <v>2499327669</v>
      </c>
      <c r="E48" s="48">
        <f>E49</f>
        <v>37278082</v>
      </c>
      <c r="F48" s="48"/>
      <c r="G48" s="48">
        <f>D48+E48-F48</f>
        <v>2536605751</v>
      </c>
      <c r="H48" s="15"/>
      <c r="I48" s="15"/>
    </row>
    <row r="49" spans="1:10" s="16" customFormat="1" ht="16.5" customHeight="1" x14ac:dyDescent="0.2">
      <c r="A49" s="8"/>
      <c r="B49" s="8"/>
      <c r="C49" s="9" t="s">
        <v>54</v>
      </c>
      <c r="D49" s="48">
        <v>945959470</v>
      </c>
      <c r="E49" s="45">
        <v>37278082</v>
      </c>
      <c r="F49" s="45"/>
      <c r="G49" s="48">
        <f>D49+E49</f>
        <v>983237552</v>
      </c>
      <c r="H49" s="15"/>
      <c r="I49" s="15"/>
    </row>
    <row r="50" spans="1:10" s="16" customFormat="1" ht="16.5" customHeight="1" x14ac:dyDescent="0.2">
      <c r="A50" s="8"/>
      <c r="B50" s="8"/>
      <c r="C50" s="9" t="s">
        <v>55</v>
      </c>
      <c r="D50" s="48">
        <v>416677293</v>
      </c>
      <c r="E50" s="45"/>
      <c r="F50" s="45"/>
      <c r="G50" s="48">
        <f>D50+E50-F50</f>
        <v>416677293</v>
      </c>
      <c r="H50" s="15"/>
      <c r="I50" s="15"/>
    </row>
    <row r="51" spans="1:10" s="16" customFormat="1" ht="16.5" customHeight="1" x14ac:dyDescent="0.2">
      <c r="A51" s="8"/>
      <c r="B51" s="8"/>
      <c r="C51" s="9" t="s">
        <v>56</v>
      </c>
      <c r="D51" s="48">
        <v>10432088</v>
      </c>
      <c r="E51" s="45"/>
      <c r="F51" s="45"/>
      <c r="G51" s="48">
        <f>D51+E51-F51</f>
        <v>10432088</v>
      </c>
      <c r="H51" s="15"/>
      <c r="I51" s="15"/>
    </row>
    <row r="52" spans="1:10" s="16" customFormat="1" ht="16.5" customHeight="1" x14ac:dyDescent="0.2">
      <c r="A52" s="8"/>
      <c r="B52" s="8"/>
      <c r="C52" s="65" t="s">
        <v>57</v>
      </c>
      <c r="D52" s="66">
        <f>D48-D49-D50-D51</f>
        <v>1126258818</v>
      </c>
      <c r="E52" s="66"/>
      <c r="F52" s="66"/>
      <c r="G52" s="66">
        <f>G48-G49-G50-G51</f>
        <v>1126258818</v>
      </c>
      <c r="H52" s="15"/>
      <c r="I52" s="15"/>
    </row>
    <row r="53" spans="1:10" s="16" customFormat="1" ht="16.5" customHeight="1" x14ac:dyDescent="0.2">
      <c r="A53" s="8"/>
      <c r="B53" s="8"/>
      <c r="C53" s="9" t="s">
        <v>58</v>
      </c>
      <c r="D53" s="67">
        <f>D52*0.005</f>
        <v>5631294.0899999999</v>
      </c>
      <c r="E53" s="66"/>
      <c r="F53" s="66"/>
      <c r="G53" s="67">
        <f>G52*0.005</f>
        <v>5631294.0899999999</v>
      </c>
      <c r="H53" s="15"/>
      <c r="I53" s="15"/>
    </row>
    <row r="54" spans="1:10" s="32" customFormat="1" ht="10.5" customHeight="1" x14ac:dyDescent="0.25">
      <c r="A54" s="26"/>
      <c r="B54" s="26"/>
      <c r="C54" s="9"/>
      <c r="D54" s="9"/>
      <c r="E54" s="9"/>
      <c r="F54" s="9"/>
      <c r="G54" s="9"/>
      <c r="I54" s="31"/>
    </row>
    <row r="55" spans="1:10" s="32" customFormat="1" ht="24" customHeight="1" x14ac:dyDescent="0.25">
      <c r="A55" s="73">
        <v>921</v>
      </c>
      <c r="B55" s="73"/>
      <c r="C55" s="34" t="s">
        <v>39</v>
      </c>
      <c r="D55" s="35">
        <v>362797548</v>
      </c>
      <c r="E55" s="35">
        <f>E56</f>
        <v>37278082</v>
      </c>
      <c r="F55" s="35">
        <f>F56</f>
        <v>0</v>
      </c>
      <c r="G55" s="35">
        <f>D55+E55-F55</f>
        <v>400075630</v>
      </c>
      <c r="H55" s="32">
        <v>82310036</v>
      </c>
      <c r="I55" s="31">
        <f>H55-G55</f>
        <v>-317765594</v>
      </c>
    </row>
    <row r="56" spans="1:10" s="64" customFormat="1" ht="18" customHeight="1" x14ac:dyDescent="0.2">
      <c r="A56" s="74" t="s">
        <v>43</v>
      </c>
      <c r="B56" s="74"/>
      <c r="C56" s="62" t="s">
        <v>44</v>
      </c>
      <c r="D56" s="63">
        <v>123941004</v>
      </c>
      <c r="E56" s="55">
        <f>E58</f>
        <v>37278082</v>
      </c>
      <c r="F56" s="63">
        <f>F57</f>
        <v>0</v>
      </c>
      <c r="G56" s="63">
        <f>D56+E56-F56</f>
        <v>161219086</v>
      </c>
      <c r="H56" s="58"/>
      <c r="I56" s="58"/>
    </row>
    <row r="57" spans="1:10" s="71" customFormat="1" ht="26.25" customHeight="1" x14ac:dyDescent="0.2">
      <c r="A57" s="68"/>
      <c r="B57" s="69"/>
      <c r="C57" s="57" t="s">
        <v>59</v>
      </c>
      <c r="D57" s="70">
        <v>64912123</v>
      </c>
      <c r="E57" s="70">
        <f>E58</f>
        <v>37278082</v>
      </c>
      <c r="F57" s="70">
        <f>F58</f>
        <v>0</v>
      </c>
      <c r="G57" s="70">
        <f>D57+E57-F57</f>
        <v>102190205</v>
      </c>
    </row>
    <row r="58" spans="1:10" s="16" customFormat="1" ht="18" customHeight="1" x14ac:dyDescent="0.2">
      <c r="A58" s="8"/>
      <c r="B58" s="75" t="s">
        <v>60</v>
      </c>
      <c r="C58" s="76"/>
      <c r="D58" s="48">
        <v>52215076</v>
      </c>
      <c r="E58" s="48">
        <v>37278082</v>
      </c>
      <c r="F58" s="48">
        <v>0</v>
      </c>
      <c r="G58" s="48">
        <f>D58+E58-F58</f>
        <v>89493158</v>
      </c>
      <c r="H58" s="58">
        <f>E58-F58</f>
        <v>37278082</v>
      </c>
      <c r="I58" s="15"/>
      <c r="J58" s="59"/>
    </row>
    <row r="59" spans="1:10" s="16" customFormat="1" ht="32.25" customHeight="1" x14ac:dyDescent="0.2">
      <c r="A59" s="8"/>
      <c r="B59" s="57"/>
      <c r="C59" s="72" t="s">
        <v>61</v>
      </c>
      <c r="D59" s="72"/>
      <c r="E59" s="72"/>
      <c r="F59" s="72"/>
      <c r="G59" s="72"/>
      <c r="H59" s="58"/>
      <c r="I59" s="15"/>
      <c r="J59" s="59"/>
    </row>
  </sheetData>
  <sheetProtection algorithmName="SHA-512" hashValue="HYxFioXuhQnARv65eHXhHGVWzdBzHdigOKKfsruR3Go44+EkNUxv3sHBPvuGRHQZ0s/GJ2ZnjisdbfLgF9qIbg==" saltValue="6xWuEj+hZgfYHF/IRBMStg==" spinCount="100000" sheet="1" objects="1" scenarios="1"/>
  <mergeCells count="36">
    <mergeCell ref="A1:G1"/>
    <mergeCell ref="B2:C2"/>
    <mergeCell ref="A3:B4"/>
    <mergeCell ref="C3:C4"/>
    <mergeCell ref="D3:D4"/>
    <mergeCell ref="E3:F3"/>
    <mergeCell ref="G3:G4"/>
    <mergeCell ref="B19:G19"/>
    <mergeCell ref="B6:C6"/>
    <mergeCell ref="B7:C7"/>
    <mergeCell ref="B8:C8"/>
    <mergeCell ref="B9:C9"/>
    <mergeCell ref="B10:C10"/>
    <mergeCell ref="B11:C11"/>
    <mergeCell ref="B12:C12"/>
    <mergeCell ref="B14:E14"/>
    <mergeCell ref="B16:G16"/>
    <mergeCell ref="B17:G17"/>
    <mergeCell ref="B18:G18"/>
    <mergeCell ref="B46:C46"/>
    <mergeCell ref="B20:H20"/>
    <mergeCell ref="B21:H21"/>
    <mergeCell ref="B22:G22"/>
    <mergeCell ref="B23:H23"/>
    <mergeCell ref="C25:G25"/>
    <mergeCell ref="A31:B31"/>
    <mergeCell ref="A33:B33"/>
    <mergeCell ref="A36:B36"/>
    <mergeCell ref="C38:G38"/>
    <mergeCell ref="A44:B44"/>
    <mergeCell ref="A45:B45"/>
    <mergeCell ref="C47:G47"/>
    <mergeCell ref="A55:B55"/>
    <mergeCell ref="A56:B56"/>
    <mergeCell ref="B58:C58"/>
    <mergeCell ref="C59:G59"/>
  </mergeCells>
  <pageMargins left="0.39370078740157483" right="0.39370078740157483" top="0.6692913385826772" bottom="0.76" header="0.51181102362204722" footer="0.51181102362204722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Uzasadnienie do autopoprawki</vt:lpstr>
      <vt:lpstr>'Uzasadnienie do autopoprawki'!Obszar_wydruku</vt:lpstr>
      <vt:lpstr>'Uzasadnienie do autopoprawki'!Tytuły_wydruku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kslt348701933@outlook.com</dc:creator>
  <cp:lastModifiedBy>Anna Sobierajska</cp:lastModifiedBy>
  <cp:lastPrinted>2025-12-09T06:48:50Z</cp:lastPrinted>
  <dcterms:created xsi:type="dcterms:W3CDTF">2025-12-08T11:56:12Z</dcterms:created>
  <dcterms:modified xsi:type="dcterms:W3CDTF">2025-12-09T08:09:30Z</dcterms:modified>
</cp:coreProperties>
</file>